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ilson\Documents\Estrada Real\"/>
    </mc:Choice>
  </mc:AlternateContent>
  <bookViews>
    <workbookView xWindow="0" yWindow="0" windowWidth="25200" windowHeight="11985" activeTab="1"/>
  </bookViews>
  <sheets>
    <sheet name="Distancias Estrada Real" sheetId="1" r:id="rId1"/>
    <sheet name="Bagagem" sheetId="5" r:id="rId2"/>
    <sheet name="Pousadas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I50" i="1"/>
  <c r="L39" i="1"/>
  <c r="L37" i="1"/>
  <c r="L35" i="1"/>
  <c r="L29" i="1"/>
  <c r="L32" i="1"/>
  <c r="L34" i="1"/>
  <c r="L25" i="1"/>
  <c r="L21" i="1"/>
  <c r="L14" i="1"/>
  <c r="L11" i="1"/>
  <c r="L9" i="1"/>
  <c r="L5" i="1"/>
  <c r="E6" i="1"/>
  <c r="E4" i="1"/>
  <c r="D67" i="5" l="1"/>
  <c r="L41" i="1" l="1"/>
  <c r="L36" i="1"/>
  <c r="L31" i="1"/>
  <c r="L17" i="1"/>
  <c r="L3" i="1"/>
  <c r="E18" i="1" l="1"/>
  <c r="E17" i="1"/>
  <c r="E19" i="1"/>
  <c r="E20" i="1"/>
  <c r="E14" i="1"/>
  <c r="E15" i="1"/>
  <c r="E16" i="1"/>
  <c r="E5" i="1"/>
  <c r="E7" i="1"/>
  <c r="E8" i="1"/>
  <c r="E9" i="1"/>
  <c r="E10" i="1"/>
  <c r="E11" i="1"/>
  <c r="E12" i="1"/>
  <c r="E13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</calcChain>
</file>

<file path=xl/comments1.xml><?xml version="1.0" encoding="utf-8"?>
<comments xmlns="http://schemas.openxmlformats.org/spreadsheetml/2006/main">
  <authors>
    <author>Adilson Moralez</author>
  </authors>
  <commentList>
    <comment ref="H17" authorId="0" shapeId="0">
      <text>
        <r>
          <rPr>
            <b/>
            <sz val="9"/>
            <color indexed="81"/>
            <rFont val="Tahoma"/>
            <charset val="1"/>
          </rPr>
          <t>Adilson Moralez:</t>
        </r>
        <r>
          <rPr>
            <sz val="9"/>
            <color indexed="81"/>
            <rFont val="Tahoma"/>
            <charset val="1"/>
          </rPr>
          <t xml:space="preserve">
Andei uns 15km a mais devido ao desvio da Samarco em Bentro Rodrigues e Camargos
</t>
        </r>
      </text>
    </comment>
  </commentList>
</comments>
</file>

<file path=xl/sharedStrings.xml><?xml version="1.0" encoding="utf-8"?>
<sst xmlns="http://schemas.openxmlformats.org/spreadsheetml/2006/main" count="371" uniqueCount="282">
  <si>
    <t>De</t>
  </si>
  <si>
    <t>Para</t>
  </si>
  <si>
    <t>Ouro Preto</t>
  </si>
  <si>
    <t>Graura</t>
  </si>
  <si>
    <t>Sto Antonio do Leite</t>
  </si>
  <si>
    <t>Lobo Leite</t>
  </si>
  <si>
    <t>Congonhas</t>
  </si>
  <si>
    <t>Pequeri</t>
  </si>
  <si>
    <t>São Brás do Suaçuí</t>
  </si>
  <si>
    <t>Entre Rios de Minas</t>
  </si>
  <si>
    <t>Casa Grande</t>
  </si>
  <si>
    <t>Prados</t>
  </si>
  <si>
    <t>Tiradentes</t>
  </si>
  <si>
    <t>Carrancas</t>
  </si>
  <si>
    <t>Cruzília</t>
  </si>
  <si>
    <t>São Lourenço</t>
  </si>
  <si>
    <t>Pouso Alto</t>
  </si>
  <si>
    <t>Itamonte</t>
  </si>
  <si>
    <t>Itanhandu</t>
  </si>
  <si>
    <t>Passa Quatro</t>
  </si>
  <si>
    <t>Vila do Embaú</t>
  </si>
  <si>
    <t>Guaratinguetá</t>
  </si>
  <si>
    <t>Cunha</t>
  </si>
  <si>
    <t>Paraty</t>
  </si>
  <si>
    <t>Dia 1</t>
  </si>
  <si>
    <t>Dia 2</t>
  </si>
  <si>
    <t>Dia 3</t>
  </si>
  <si>
    <t>Dia 4</t>
  </si>
  <si>
    <t>Dia 5</t>
  </si>
  <si>
    <t>Dia 7</t>
  </si>
  <si>
    <t>Dia 8</t>
  </si>
  <si>
    <t>Dia 9</t>
  </si>
  <si>
    <t>Dia 10</t>
  </si>
  <si>
    <t>Dia 11</t>
  </si>
  <si>
    <t>Diamantina</t>
  </si>
  <si>
    <t>São Gonçalo R Pedras</t>
  </si>
  <si>
    <t>S.Sebastião da Vitória</t>
  </si>
  <si>
    <t>Serro</t>
  </si>
  <si>
    <t>Alvorada de Minas</t>
  </si>
  <si>
    <t>Itapanhoacanga</t>
  </si>
  <si>
    <t>Sto Antônio do Norte (Tapera)</t>
  </si>
  <si>
    <t>Conceição do Mato Dentro</t>
  </si>
  <si>
    <t>Morro do Pilar</t>
  </si>
  <si>
    <t>Itambé do Mato Dentro</t>
  </si>
  <si>
    <t>Ipoema</t>
  </si>
  <si>
    <t>Bom Jesus do Amparo</t>
  </si>
  <si>
    <t>Cocais</t>
  </si>
  <si>
    <t>Barão de Cocais</t>
  </si>
  <si>
    <t xml:space="preserve">Santa Bárbara
</t>
  </si>
  <si>
    <t>Catas Altas</t>
  </si>
  <si>
    <t>Camargos</t>
  </si>
  <si>
    <t>Mariana</t>
  </si>
  <si>
    <t>Santa Rita Durão</t>
  </si>
  <si>
    <t>Dia 6</t>
  </si>
  <si>
    <t>Caxambu</t>
  </si>
  <si>
    <t>Lagoa Dourada</t>
  </si>
  <si>
    <t>Caminho do  Diamante</t>
  </si>
  <si>
    <t>Estrada Real - Caminho Velho</t>
  </si>
  <si>
    <t>Sab</t>
  </si>
  <si>
    <t>Dom</t>
  </si>
  <si>
    <t>Seg</t>
  </si>
  <si>
    <t>Ter</t>
  </si>
  <si>
    <t>Qua</t>
  </si>
  <si>
    <t>Qui</t>
  </si>
  <si>
    <t>Sex</t>
  </si>
  <si>
    <t>Dia 13</t>
  </si>
  <si>
    <t xml:space="preserve"> </t>
  </si>
  <si>
    <t>Website: www.viladaspedras.ppg.br</t>
  </si>
  <si>
    <r>
      <t>Endereço: </t>
    </r>
    <r>
      <rPr>
        <sz val="8"/>
        <rFont val="Arial"/>
        <family val="2"/>
      </rPr>
      <t>Sitio Vila das Pedras Nº: S/N Fazenda Curtume</t>
    </r>
  </si>
  <si>
    <r>
      <t>Telefone: </t>
    </r>
    <r>
      <rPr>
        <sz val="8"/>
        <rFont val="Arial"/>
        <family val="2"/>
      </rPr>
      <t>(38) 8801-2302</t>
    </r>
  </si>
  <si>
    <r>
      <t>E-mail: </t>
    </r>
    <r>
      <rPr>
        <sz val="8"/>
        <rFont val="Arial"/>
        <family val="2"/>
      </rPr>
      <t>viladaspedras@ig.com.br</t>
    </r>
  </si>
  <si>
    <t>Website: www.pousadareliquiasdotempo.com.br</t>
  </si>
  <si>
    <r>
      <t>Endereço: </t>
    </r>
    <r>
      <rPr>
        <sz val="8"/>
        <rFont val="Arial"/>
        <family val="2"/>
      </rPr>
      <t>Rua Macau de Baixo Nº: 104 Centro</t>
    </r>
  </si>
  <si>
    <r>
      <t>Telefone: </t>
    </r>
    <r>
      <rPr>
        <sz val="8"/>
        <rFont val="Arial"/>
        <family val="2"/>
      </rPr>
      <t>(38) 3531-1627</t>
    </r>
  </si>
  <si>
    <r>
      <t>E-mail: </t>
    </r>
    <r>
      <rPr>
        <sz val="8"/>
        <rFont val="Arial"/>
        <family val="2"/>
      </rPr>
      <t>contato@pousadareliquiasdotempo.com.br</t>
    </r>
  </si>
  <si>
    <t>Pousada Relíquias do Tempo</t>
  </si>
  <si>
    <t>Hotel Esplanada</t>
  </si>
  <si>
    <t>Website: www.hotelesplanadadiamantina.com.br</t>
  </si>
  <si>
    <t>Endereço: Largo Dom João Nº: 62 Largo Dom João</t>
  </si>
  <si>
    <t>Telefone: (38) 3531-1778</t>
  </si>
  <si>
    <t>E-mail: hotelesplanada@yahoo.com.br</t>
  </si>
  <si>
    <t>Pousada Vila das Pedras</t>
  </si>
  <si>
    <t>Pousada Abigail Condé</t>
  </si>
  <si>
    <t>Website: www.abigailconde.com.br</t>
  </si>
  <si>
    <r>
      <t>Endereço: </t>
    </r>
    <r>
      <rPr>
        <sz val="8"/>
        <rFont val="Arial"/>
        <family val="2"/>
      </rPr>
      <t>Rua Pe.J.H.Filgueiras Nº: 72 Alto das Dores</t>
    </r>
  </si>
  <si>
    <r>
      <t>Telefone: </t>
    </r>
    <r>
      <rPr>
        <sz val="8"/>
        <rFont val="Arial"/>
        <family val="2"/>
      </rPr>
      <t>(31) 3551-4141</t>
    </r>
  </si>
  <si>
    <r>
      <t>E-mail: </t>
    </r>
    <r>
      <rPr>
        <sz val="8"/>
        <rFont val="Arial"/>
        <family val="2"/>
      </rPr>
      <t>pousadaabigailconde@uol.com.br</t>
    </r>
  </si>
  <si>
    <t>Hotel Solar do Rosário</t>
  </si>
  <si>
    <t>Website: www.hotelsolardorosario.com.br</t>
  </si>
  <si>
    <t>Endereço: Rua Getulio Vargas Nº: 270 Rosário</t>
  </si>
  <si>
    <t>Telefone: (31) 3551-5040</t>
  </si>
  <si>
    <t>E-mail: MILTON@HOTELSOLARDOROSARIO.COM.BR</t>
  </si>
  <si>
    <t>Pousada Pedra do Macaco</t>
  </si>
  <si>
    <t>Endereço: Pça da Matriz Nº: 63 Vilarejo da Chapada</t>
  </si>
  <si>
    <t>Telefone: (31) 3188-8429</t>
  </si>
  <si>
    <t>E-mail: reservas@pousadapedradomacaco.com.br</t>
  </si>
  <si>
    <t>Website: www.pousadapedradomacaco.com.br</t>
  </si>
  <si>
    <t>Pousada do Serro Frio</t>
  </si>
  <si>
    <t>Endereço: Praça Pedro Lessa Nº: 09 Centro</t>
  </si>
  <si>
    <t>Telefone: (38) 3541-1487</t>
  </si>
  <si>
    <t>E-mail: pousadaserrofrio@yahoo.com.br</t>
  </si>
  <si>
    <t>Website:</t>
  </si>
  <si>
    <t>Pousada Mirante do Vale</t>
  </si>
  <si>
    <t>Endereço: Estrada do Engenho Nº: 000 São Gonçalo do Rio das Pedras</t>
  </si>
  <si>
    <t>Telefone: (03) 3541-6165</t>
  </si>
  <si>
    <t>E-mail: mirantedovalecontato@yahoo.com.br</t>
  </si>
  <si>
    <t>Website: www.pousadamirantedovale.com</t>
  </si>
  <si>
    <t>Pousada do Pequi</t>
  </si>
  <si>
    <t>Endereço: Rua do Jatobá Nº: 342 São Gonçalo do Rio das Pedras</t>
  </si>
  <si>
    <t>Telefone: (38) 3541-6100</t>
  </si>
  <si>
    <t>E-mail: contato@pousadadopequi.com.br</t>
  </si>
  <si>
    <t>Website: www.pousadadopequi.com</t>
  </si>
  <si>
    <t>Pousada e Restaurante São José</t>
  </si>
  <si>
    <t>Endereço: Rua José Francisco Vieira Nº: 175 Centro</t>
  </si>
  <si>
    <t>Telefone: (31) 8602-6159</t>
  </si>
  <si>
    <t>E-mail: pousada.saojose@yahoo.com.br</t>
  </si>
  <si>
    <t>Pousada Real BJA</t>
  </si>
  <si>
    <t>POUSADA ACONCHEGO MINEIRO</t>
  </si>
  <si>
    <t>Endereço: RUA OUTRA BANDA Nº: 139 VISTA ALEGRE</t>
  </si>
  <si>
    <t>Telefone:</t>
  </si>
  <si>
    <t>E-mail: aconchego.mineiro@hotmail.com</t>
  </si>
  <si>
    <t>Pousada Casa Pieta</t>
  </si>
  <si>
    <t>Endereço: Rua José Bernardo Magalhães Nº: 173 Centro</t>
  </si>
  <si>
    <t>Telefone: (31) 3832-7655</t>
  </si>
  <si>
    <t>E-mail: reservas@pousadasmg.com.br</t>
  </si>
  <si>
    <t>Website: www.casapieta.com.br</t>
  </si>
  <si>
    <t>ECOPOUSADA ESCARPAS DO CARAÇA</t>
  </si>
  <si>
    <t>Endereço: RUA MELQUIADES LEANDRO Nº: 1050 SANTA QUITÉRIA</t>
  </si>
  <si>
    <t>Telefone: (31) 8397-4654</t>
  </si>
  <si>
    <t>E-mail: escarpasdocaraca@gmail.com</t>
  </si>
  <si>
    <t>Website: www.ecocentroescarpasdocaraca.com.br</t>
  </si>
  <si>
    <t>Recanto do Hawaí (Pousada, Restaurante)</t>
  </si>
  <si>
    <t>Endereço: MGT 383 km 8,5 Nº: 1 Pequeri</t>
  </si>
  <si>
    <t>Telefone: (31) 9828-5403</t>
  </si>
  <si>
    <t>E-mail: recantodohawai@yahoo.com.br</t>
  </si>
  <si>
    <t>Website: recanto-do-hawai.webnode.com</t>
  </si>
  <si>
    <t>Pousada Renascer</t>
  </si>
  <si>
    <t>Endereço: AV TIRADENTES N 332 Nº: 332 CACHOEIRA</t>
  </si>
  <si>
    <t>Telefone: (31) 3751-1598</t>
  </si>
  <si>
    <t>E-mail: cassiapanzera@hotmail.com</t>
  </si>
  <si>
    <t>Pousada da Oficina</t>
  </si>
  <si>
    <t>Endereço: Rua Francisco Figueiredo Nº: 100 Vitoriano Veloso - Bichinho</t>
  </si>
  <si>
    <t>Telefone: (32) 3353-7125</t>
  </si>
  <si>
    <t>E-mail: pat_marini@hotmail.com</t>
  </si>
  <si>
    <t>Website: www.pousadadaoficina.com.br</t>
  </si>
  <si>
    <t>Pousada Recanto do Guará</t>
  </si>
  <si>
    <t>Endereço: Rodovia Major Reginaldo Silva Nº: 10 Zona Rural</t>
  </si>
  <si>
    <t>Telefone: (32) 8416-2298</t>
  </si>
  <si>
    <t>E-mail: recantodoguara@uol.com.br</t>
  </si>
  <si>
    <t>Website: www.pradosmg.com.br</t>
  </si>
  <si>
    <t>Don Quixote Pousada</t>
  </si>
  <si>
    <t>Endereço: Rua Francisco Pereira de Morais Nº: 69 Centro</t>
  </si>
  <si>
    <t>Telefone: (32) 3355-1929</t>
  </si>
  <si>
    <t>E-mail: contato@pousadadonquixote.com.br</t>
  </si>
  <si>
    <t>Website: www.pousadadonquixote.com.br</t>
  </si>
  <si>
    <t>Pousada Santa Edwiges</t>
  </si>
  <si>
    <t>Endereço: Rua Joaquim Ramalho Nº: 435 Cuiabá</t>
  </si>
  <si>
    <t>Telefone: (32) 3355-1415</t>
  </si>
  <si>
    <t>E-mail: pousadasantaedwiges@hotmail.com</t>
  </si>
  <si>
    <t>Pousada Chafariz 4 Estações</t>
  </si>
  <si>
    <t>Endereço: Rua do Chafariz Nº: 120 Centro</t>
  </si>
  <si>
    <t>Telefone: (32) 3355-1352</t>
  </si>
  <si>
    <t>E-mail: contato@chafarizdas4estacoes.com.br</t>
  </si>
  <si>
    <t>Website: www.chafarizdas4estacoes.com.br</t>
  </si>
  <si>
    <t>Pousada Reis</t>
  </si>
  <si>
    <t>Endereço: CAPELA DO SACO Nº: 110 VILA CAPELA DO SACO</t>
  </si>
  <si>
    <t>Telefone: (35) 9848-3243</t>
  </si>
  <si>
    <t>E-mail: deboraalvarenga@gmail.com</t>
  </si>
  <si>
    <t>Website: www.pousadareis.com.br</t>
  </si>
  <si>
    <t>Pousada Gaya</t>
  </si>
  <si>
    <t>Endereço: Rodovia MG 451 Km: Nº: 20 Zona Rural</t>
  </si>
  <si>
    <t>Telefone: (35) 3506-0600</t>
  </si>
  <si>
    <t>E-mail: contato@pousadagaya.com.br</t>
  </si>
  <si>
    <t>Website: www.pousadagaya.com.br</t>
  </si>
  <si>
    <t>POUSADA CÉU E SERRA</t>
  </si>
  <si>
    <t>Endereço: ESTRADA DE CARRANCAS-ITUTINGA KM 2 - S/N Nº: 00 ZONA RURAL</t>
  </si>
  <si>
    <t>Telefone: (35) 3327-1188</t>
  </si>
  <si>
    <t>E-mail: pousadaceueserra@yahoo.com.br</t>
  </si>
  <si>
    <t>Website: http://www.pousadaceueserra.com.br/site/</t>
  </si>
  <si>
    <t>Cruzilia</t>
  </si>
  <si>
    <t>Hotel Central</t>
  </si>
  <si>
    <t>Endereço: Praça Capitão Maciel Nº: 20 Centro</t>
  </si>
  <si>
    <t>Telefone: (35) 3346-1257</t>
  </si>
  <si>
    <t>E-mail: barcentral@ig.com.br</t>
  </si>
  <si>
    <t>Website: http://eguias.net/empresas/MG/cruzilia/hotel-central-1250702.html</t>
  </si>
  <si>
    <t>Hotel Real Cruzilia</t>
  </si>
  <si>
    <t>Endereço: RUA CAPITAO PINTO Nº: 70 CENTRO</t>
  </si>
  <si>
    <t>Telefone: (35) 3346-1372</t>
  </si>
  <si>
    <t>E-mail: casadocampo@msn.com</t>
  </si>
  <si>
    <t>Pousada Pouso Alto</t>
  </si>
  <si>
    <t>Endereço: Rodovia BR 354 Nº: 374 Centro</t>
  </si>
  <si>
    <t>Telefone: (35) 3364-1466</t>
  </si>
  <si>
    <t>E-mail: deboraoliveiradepaula@yahoo.com.br</t>
  </si>
  <si>
    <t>Website: http://deboraoliveiradepaul.wix.com/pousadapousoalto</t>
  </si>
  <si>
    <t>Hotel SERRAVERDE</t>
  </si>
  <si>
    <t>Endereço: Rua Hélio D Alessandro Sarmento Nº: 210 Centro</t>
  </si>
  <si>
    <t>Telefone: (35) 3364-1900</t>
  </si>
  <si>
    <t>E-mail: reservas@serraverde.com.br</t>
  </si>
  <si>
    <t>Website: http://www.serraverde.com.br/site-ptbr/index.php</t>
  </si>
  <si>
    <t>Lista de vestuário e equipamentos levados na viagem</t>
  </si>
  <si>
    <t>Qtde</t>
  </si>
  <si>
    <t xml:space="preserve">Ítem </t>
  </si>
  <si>
    <t>Camiseta ciclista manga curta</t>
  </si>
  <si>
    <t>Camiseta ciclista manga longa</t>
  </si>
  <si>
    <t>Bermuda ciclista curta</t>
  </si>
  <si>
    <t>Bermuda ciclista longa</t>
  </si>
  <si>
    <t>Luvas ciclista sem dedos</t>
  </si>
  <si>
    <t>Luvas ciclista com dedos</t>
  </si>
  <si>
    <t>Pernito</t>
  </si>
  <si>
    <t>Capacete</t>
  </si>
  <si>
    <t>Sapatilha (não consegui ir sem ela)</t>
  </si>
  <si>
    <t>Tênis</t>
  </si>
  <si>
    <t>Kit higiene</t>
  </si>
  <si>
    <t>Colete corta vento</t>
  </si>
  <si>
    <t>Bandana para sol</t>
  </si>
  <si>
    <t>Bandana para frio</t>
  </si>
  <si>
    <t>Óculos ciclista com 3 lentes</t>
  </si>
  <si>
    <t>Fleece para pedalar</t>
  </si>
  <si>
    <t>Camiseta dormir</t>
  </si>
  <si>
    <t>Casaco duvet para noite</t>
  </si>
  <si>
    <t>Cameras de ar</t>
  </si>
  <si>
    <t>Bomba de ar</t>
  </si>
  <si>
    <t>Kit costura de pneu</t>
  </si>
  <si>
    <t>Mochila de Higratação Camel back</t>
  </si>
  <si>
    <t>Carregador celular</t>
  </si>
  <si>
    <t>Carregador pilhas</t>
  </si>
  <si>
    <t>GPS Gamin Map 60C</t>
  </si>
  <si>
    <t>Camera Fotográfica Canon G1X</t>
  </si>
  <si>
    <t>Luzes trazeiras/Dianteiras bike</t>
  </si>
  <si>
    <t>Pastilhas de freio</t>
  </si>
  <si>
    <t>Mini tripé</t>
  </si>
  <si>
    <t>Canivete suiço</t>
  </si>
  <si>
    <t>Caderno anotação + caneta</t>
  </si>
  <si>
    <t>Bagageiro Thule 100016</t>
  </si>
  <si>
    <t>Frame Thule 100017</t>
  </si>
  <si>
    <t>Alforges Thule 100067 (24 litros cada)</t>
  </si>
  <si>
    <t xml:space="preserve">Gancheira </t>
  </si>
  <si>
    <t>Jogo chaves de bike</t>
  </si>
  <si>
    <t>Power link</t>
  </si>
  <si>
    <t>Pilhas para GPS</t>
  </si>
  <si>
    <t>Head lamp</t>
  </si>
  <si>
    <t>Planilhas para navegação</t>
  </si>
  <si>
    <t>Lubrificante de corrente</t>
  </si>
  <si>
    <t>Calça para noite</t>
  </si>
  <si>
    <t>Casaco 1ª pele pra pedalar/noite</t>
  </si>
  <si>
    <t>Manguito frio</t>
  </si>
  <si>
    <t>Manguito sol</t>
  </si>
  <si>
    <t>Jaqueta corta vento / chuva</t>
  </si>
  <si>
    <t xml:space="preserve">Pares de meia </t>
  </si>
  <si>
    <t>Bermuda para noite</t>
  </si>
  <si>
    <t>Cuecas</t>
  </si>
  <si>
    <t>Camiseta para noite manga longa</t>
  </si>
  <si>
    <t>Camiseta para noite manga curta</t>
  </si>
  <si>
    <t>Pau de selfie</t>
  </si>
  <si>
    <t>T O T A L</t>
  </si>
  <si>
    <t>Aranhas</t>
  </si>
  <si>
    <t>Celular + fone de ouvido</t>
  </si>
  <si>
    <t>Saco estanque</t>
  </si>
  <si>
    <t xml:space="preserve">kit ferramentas bike (chaves allen, chave corrente, espátula, kit remendo, pano, etc </t>
  </si>
  <si>
    <t>Kit limpeza corrente (pincel, escova)</t>
  </si>
  <si>
    <t>Raios sobressalentes</t>
  </si>
  <si>
    <t>BCAA</t>
  </si>
  <si>
    <t>Carregador camera fotografica</t>
  </si>
  <si>
    <t>Bateria sobressalente</t>
  </si>
  <si>
    <t>Grau de dificuld.</t>
  </si>
  <si>
    <t>Distancia Real</t>
  </si>
  <si>
    <t>Vel. Média</t>
  </si>
  <si>
    <t>Tempo Pedal</t>
  </si>
  <si>
    <t>Tempo Total</t>
  </si>
  <si>
    <t>São João del Rei</t>
  </si>
  <si>
    <t>Capela do Saco</t>
  </si>
  <si>
    <t>Estação Traituba</t>
  </si>
  <si>
    <t xml:space="preserve">Dia 12 </t>
  </si>
  <si>
    <t>Data</t>
  </si>
  <si>
    <t>Dist. Estimada</t>
  </si>
  <si>
    <t>Dificuldade Média</t>
  </si>
  <si>
    <t>Sim</t>
  </si>
  <si>
    <t>Não</t>
  </si>
  <si>
    <t>Foi utilizado?</t>
  </si>
  <si>
    <t>T o t a i s</t>
  </si>
  <si>
    <t>Meia de pilates (substituir chinelo)</t>
  </si>
  <si>
    <t>Peso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</si>
</sst>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0.000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u/>
      <sz val="11"/>
      <name val="Calibri"/>
      <family val="2"/>
      <scheme val="minor"/>
    </font>
    <font>
      <sz val="11"/>
      <color rgb="FF2C8958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6" borderId="1" xfId="0" applyFill="1" applyBorder="1"/>
    <xf numFmtId="0" fontId="0" fillId="7" borderId="1" xfId="0" applyFill="1" applyBorder="1"/>
    <xf numFmtId="0" fontId="0" fillId="6" borderId="9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3" borderId="22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2" fillId="0" borderId="0" xfId="2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0" fillId="0" borderId="28" xfId="0" applyBorder="1"/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165" fontId="10" fillId="0" borderId="0" xfId="0" applyNumberFormat="1" applyFont="1" applyAlignment="1">
      <alignment horizontal="center" vertical="center"/>
    </xf>
    <xf numFmtId="165" fontId="0" fillId="8" borderId="0" xfId="0" applyNumberFormat="1" applyFill="1" applyAlignment="1">
      <alignment horizontal="center" vertical="center"/>
    </xf>
    <xf numFmtId="0" fontId="10" fillId="8" borderId="0" xfId="0" applyFont="1" applyFill="1" applyAlignment="1">
      <alignment horizontal="center"/>
    </xf>
    <xf numFmtId="0" fontId="10" fillId="8" borderId="0" xfId="0" applyFont="1" applyFill="1"/>
    <xf numFmtId="165" fontId="10" fillId="8" borderId="0" xfId="0" applyNumberFormat="1" applyFont="1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" fontId="0" fillId="7" borderId="2" xfId="0" applyNumberForma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16" fontId="0" fillId="6" borderId="2" xfId="0" applyNumberForma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16" fontId="0" fillId="7" borderId="2" xfId="0" applyNumberForma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16" fontId="0" fillId="2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textRotation="90" wrapText="1"/>
    </xf>
    <xf numFmtId="0" fontId="11" fillId="4" borderId="8" xfId="0" applyFont="1" applyFill="1" applyBorder="1" applyAlignment="1">
      <alignment horizontal="center" vertical="center" textRotation="90" wrapText="1"/>
    </xf>
    <xf numFmtId="0" fontId="11" fillId="4" borderId="10" xfId="0" applyFont="1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 textRotation="90" wrapText="1"/>
    </xf>
    <xf numFmtId="0" fontId="11" fillId="5" borderId="15" xfId="0" applyFont="1" applyFill="1" applyBorder="1" applyAlignment="1">
      <alignment horizontal="center" vertical="center" textRotation="90" wrapText="1"/>
    </xf>
    <xf numFmtId="0" fontId="11" fillId="5" borderId="17" xfId="0" applyFont="1" applyFill="1" applyBorder="1" applyAlignment="1">
      <alignment horizontal="center" vertical="center" textRotation="90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9" borderId="6" xfId="0" applyFill="1" applyBorder="1" applyAlignment="1">
      <alignment horizontal="left" vertical="center"/>
    </xf>
    <xf numFmtId="0" fontId="0" fillId="9" borderId="6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 wrapText="1"/>
    </xf>
    <xf numFmtId="0" fontId="0" fillId="9" borderId="4" xfId="0" applyFill="1" applyBorder="1" applyAlignment="1">
      <alignment vertical="center"/>
    </xf>
    <xf numFmtId="0" fontId="0" fillId="9" borderId="1" xfId="0" applyFill="1" applyBorder="1" applyAlignment="1">
      <alignment horizontal="left" vertical="center"/>
    </xf>
    <xf numFmtId="0" fontId="0" fillId="9" borderId="1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/>
    </xf>
    <xf numFmtId="16" fontId="0" fillId="9" borderId="2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/>
    </xf>
    <xf numFmtId="16" fontId="0" fillId="9" borderId="4" xfId="0" applyNumberFormat="1" applyFill="1" applyBorder="1" applyAlignment="1">
      <alignment horizontal="center" vertical="center"/>
    </xf>
    <xf numFmtId="16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16" fontId="0" fillId="2" borderId="4" xfId="0" applyNumberFormat="1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 vertical="center" wrapText="1"/>
    </xf>
    <xf numFmtId="164" fontId="0" fillId="2" borderId="3" xfId="1" applyNumberFormat="1" applyFont="1" applyFill="1" applyBorder="1" applyAlignment="1">
      <alignment horizontal="center" vertical="center" wrapText="1"/>
    </xf>
    <xf numFmtId="164" fontId="0" fillId="2" borderId="4" xfId="1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164" fontId="0" fillId="9" borderId="2" xfId="1" applyNumberFormat="1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164" fontId="0" fillId="9" borderId="4" xfId="1" applyNumberFormat="1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16" fontId="0" fillId="9" borderId="14" xfId="0" applyNumberFormat="1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 wrapText="1"/>
    </xf>
    <xf numFmtId="164" fontId="0" fillId="9" borderId="14" xfId="1" applyNumberFormat="1" applyFont="1" applyFill="1" applyBorder="1" applyAlignment="1">
      <alignment horizontal="center" vertical="center" wrapText="1"/>
    </xf>
    <xf numFmtId="0" fontId="0" fillId="9" borderId="2" xfId="0" applyFill="1" applyBorder="1" applyAlignment="1">
      <alignment vertical="center"/>
    </xf>
    <xf numFmtId="0" fontId="0" fillId="9" borderId="4" xfId="0" applyFill="1" applyBorder="1" applyAlignment="1">
      <alignment horizontal="left"/>
    </xf>
    <xf numFmtId="0" fontId="0" fillId="9" borderId="16" xfId="0" applyFill="1" applyBorder="1" applyAlignment="1">
      <alignment horizontal="center"/>
    </xf>
    <xf numFmtId="16" fontId="0" fillId="9" borderId="3" xfId="0" applyNumberFormat="1" applyFill="1" applyBorder="1" applyAlignment="1">
      <alignment vertical="center"/>
    </xf>
    <xf numFmtId="164" fontId="0" fillId="9" borderId="3" xfId="1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16" fontId="0" fillId="2" borderId="18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2" borderId="18" xfId="0" applyFill="1" applyBorder="1"/>
    <xf numFmtId="0" fontId="0" fillId="2" borderId="18" xfId="0" applyFill="1" applyBorder="1" applyAlignment="1">
      <alignment horizontal="center" vertical="center"/>
    </xf>
    <xf numFmtId="164" fontId="0" fillId="2" borderId="18" xfId="1" applyNumberFormat="1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0" fontId="0" fillId="2" borderId="18" xfId="0" applyFill="1" applyBorder="1" applyAlignment="1">
      <alignment horizontal="center" vertical="center" wrapText="1"/>
    </xf>
    <xf numFmtId="20" fontId="0" fillId="9" borderId="14" xfId="0" applyNumberFormat="1" applyFill="1" applyBorder="1" applyAlignment="1">
      <alignment horizontal="center" vertical="center" wrapText="1"/>
    </xf>
    <xf numFmtId="20" fontId="0" fillId="2" borderId="2" xfId="0" applyNumberFormat="1" applyFill="1" applyBorder="1" applyAlignment="1">
      <alignment horizontal="center" vertical="center" wrapText="1"/>
    </xf>
    <xf numFmtId="20" fontId="0" fillId="9" borderId="2" xfId="0" applyNumberForma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20" fontId="0" fillId="7" borderId="2" xfId="0" applyNumberFormat="1" applyFill="1" applyBorder="1" applyAlignment="1">
      <alignment horizontal="center" vertical="center"/>
    </xf>
    <xf numFmtId="16" fontId="0" fillId="7" borderId="3" xfId="0" applyNumberFormat="1" applyFill="1" applyBorder="1" applyAlignment="1">
      <alignment horizontal="center" vertical="center" wrapText="1"/>
    </xf>
    <xf numFmtId="164" fontId="0" fillId="7" borderId="3" xfId="1" applyNumberFormat="1" applyFont="1" applyFill="1" applyBorder="1" applyAlignment="1">
      <alignment horizontal="center" vertical="center"/>
    </xf>
    <xf numFmtId="16" fontId="0" fillId="7" borderId="4" xfId="0" applyNumberFormat="1" applyFill="1" applyBorder="1" applyAlignment="1">
      <alignment horizontal="center" vertical="center" wrapText="1"/>
    </xf>
    <xf numFmtId="164" fontId="0" fillId="7" borderId="4" xfId="1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20" fontId="0" fillId="6" borderId="2" xfId="0" applyNumberFormat="1" applyFill="1" applyBorder="1" applyAlignment="1">
      <alignment horizontal="center" vertical="center" wrapText="1"/>
    </xf>
    <xf numFmtId="164" fontId="0" fillId="6" borderId="2" xfId="1" applyNumberFormat="1" applyFont="1" applyFill="1" applyBorder="1" applyAlignment="1">
      <alignment horizontal="center" vertical="center"/>
    </xf>
    <xf numFmtId="164" fontId="0" fillId="6" borderId="3" xfId="1" applyNumberFormat="1" applyFont="1" applyFill="1" applyBorder="1" applyAlignment="1">
      <alignment horizontal="center" vertical="center"/>
    </xf>
    <xf numFmtId="164" fontId="0" fillId="6" borderId="4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3" borderId="24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20" fontId="0" fillId="6" borderId="2" xfId="0" applyNumberFormat="1" applyFill="1" applyBorder="1" applyAlignment="1">
      <alignment horizontal="center" vertical="center"/>
    </xf>
    <xf numFmtId="164" fontId="0" fillId="6" borderId="2" xfId="0" applyNumberFormat="1" applyFill="1" applyBorder="1" applyAlignment="1">
      <alignment horizontal="center" vertical="center" wrapText="1"/>
    </xf>
    <xf numFmtId="164" fontId="0" fillId="6" borderId="3" xfId="0" applyNumberFormat="1" applyFill="1" applyBorder="1" applyAlignment="1">
      <alignment horizontal="center" vertical="center" wrapText="1"/>
    </xf>
    <xf numFmtId="164" fontId="0" fillId="6" borderId="4" xfId="0" applyNumberFormat="1" applyFill="1" applyBorder="1" applyAlignment="1">
      <alignment horizontal="center" vertical="center" wrapText="1"/>
    </xf>
    <xf numFmtId="20" fontId="0" fillId="7" borderId="2" xfId="0" applyNumberFormat="1" applyFill="1" applyBorder="1" applyAlignment="1">
      <alignment horizontal="center" vertical="center" wrapText="1"/>
    </xf>
    <xf numFmtId="164" fontId="0" fillId="7" borderId="2" xfId="0" applyNumberFormat="1" applyFill="1" applyBorder="1" applyAlignment="1">
      <alignment horizontal="center" vertical="center" wrapText="1"/>
    </xf>
    <xf numFmtId="164" fontId="0" fillId="7" borderId="3" xfId="0" applyNumberFormat="1" applyFill="1" applyBorder="1" applyAlignment="1">
      <alignment horizontal="center" vertical="center" wrapText="1"/>
    </xf>
    <xf numFmtId="164" fontId="0" fillId="7" borderId="4" xfId="0" applyNumberFormat="1" applyFill="1" applyBorder="1" applyAlignment="1">
      <alignment horizontal="center" vertical="center" wrapText="1"/>
    </xf>
    <xf numFmtId="20" fontId="0" fillId="7" borderId="3" xfId="0" applyNumberForma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 wrapText="1"/>
    </xf>
    <xf numFmtId="16" fontId="0" fillId="7" borderId="14" xfId="0" applyNumberFormat="1" applyFill="1" applyBorder="1" applyAlignment="1">
      <alignment horizontal="center" vertical="center" wrapText="1"/>
    </xf>
    <xf numFmtId="0" fontId="0" fillId="7" borderId="6" xfId="0" applyFill="1" applyBorder="1"/>
    <xf numFmtId="0" fontId="0" fillId="7" borderId="6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20" fontId="0" fillId="7" borderId="14" xfId="0" applyNumberFormat="1" applyFill="1" applyBorder="1" applyAlignment="1">
      <alignment horizontal="center" vertical="center"/>
    </xf>
    <xf numFmtId="164" fontId="0" fillId="7" borderId="14" xfId="1" applyNumberFormat="1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16" fontId="0" fillId="10" borderId="2" xfId="0" applyNumberFormat="1" applyFill="1" applyBorder="1" applyAlignment="1">
      <alignment horizontal="center" vertical="center"/>
    </xf>
    <xf numFmtId="0" fontId="0" fillId="10" borderId="1" xfId="0" applyFill="1" applyBorder="1"/>
    <xf numFmtId="0" fontId="0" fillId="10" borderId="1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/>
    </xf>
    <xf numFmtId="0" fontId="0" fillId="10" borderId="4" xfId="0" applyFill="1" applyBorder="1" applyAlignment="1">
      <alignment horizontal="center" vertical="center"/>
    </xf>
    <xf numFmtId="16" fontId="0" fillId="10" borderId="1" xfId="0" applyNumberFormat="1" applyFill="1" applyBorder="1" applyAlignment="1">
      <alignment horizontal="center" vertical="center"/>
    </xf>
    <xf numFmtId="0" fontId="0" fillId="10" borderId="25" xfId="0" applyFill="1" applyBorder="1" applyAlignment="1">
      <alignment horizontal="center"/>
    </xf>
    <xf numFmtId="0" fontId="0" fillId="10" borderId="11" xfId="0" applyFill="1" applyBorder="1" applyAlignment="1">
      <alignment horizontal="center" vertical="center"/>
    </xf>
    <xf numFmtId="16" fontId="0" fillId="10" borderId="11" xfId="0" applyNumberFormat="1" applyFill="1" applyBorder="1" applyAlignment="1">
      <alignment horizontal="center" vertical="center"/>
    </xf>
    <xf numFmtId="0" fontId="0" fillId="10" borderId="11" xfId="0" applyFill="1" applyBorder="1"/>
    <xf numFmtId="0" fontId="0" fillId="10" borderId="26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10" borderId="1" xfId="0" applyFill="1" applyBorder="1" applyAlignment="1">
      <alignment vertical="center"/>
    </xf>
    <xf numFmtId="20" fontId="0" fillId="0" borderId="0" xfId="0" applyNumberFormat="1" applyAlignment="1">
      <alignment horizontal="center"/>
    </xf>
    <xf numFmtId="20" fontId="0" fillId="3" borderId="24" xfId="0" applyNumberFormat="1" applyFill="1" applyBorder="1" applyAlignment="1">
      <alignment horizontal="center" vertical="center" wrapText="1"/>
    </xf>
    <xf numFmtId="20" fontId="0" fillId="9" borderId="4" xfId="0" applyNumberFormat="1" applyFill="1" applyBorder="1" applyAlignment="1">
      <alignment horizontal="center" vertical="center" wrapText="1"/>
    </xf>
    <xf numFmtId="20" fontId="0" fillId="2" borderId="3" xfId="0" applyNumberFormat="1" applyFill="1" applyBorder="1" applyAlignment="1">
      <alignment horizontal="center" vertical="center" wrapText="1"/>
    </xf>
    <xf numFmtId="20" fontId="0" fillId="2" borderId="4" xfId="0" applyNumberFormat="1" applyFill="1" applyBorder="1" applyAlignment="1">
      <alignment horizontal="center" vertical="center" wrapText="1"/>
    </xf>
    <xf numFmtId="20" fontId="0" fillId="9" borderId="3" xfId="0" applyNumberFormat="1" applyFill="1" applyBorder="1" applyAlignment="1">
      <alignment horizontal="center" vertical="center" wrapText="1"/>
    </xf>
    <xf numFmtId="20" fontId="0" fillId="2" borderId="18" xfId="0" applyNumberFormat="1" applyFill="1" applyBorder="1" applyAlignment="1">
      <alignment horizontal="center" vertical="center" wrapText="1"/>
    </xf>
    <xf numFmtId="20" fontId="0" fillId="7" borderId="4" xfId="0" applyNumberFormat="1" applyFill="1" applyBorder="1" applyAlignment="1">
      <alignment horizontal="center" vertical="center"/>
    </xf>
    <xf numFmtId="20" fontId="0" fillId="6" borderId="3" xfId="0" applyNumberFormat="1" applyFill="1" applyBorder="1" applyAlignment="1">
      <alignment horizontal="center" vertical="center" wrapText="1"/>
    </xf>
    <xf numFmtId="20" fontId="0" fillId="6" borderId="4" xfId="0" applyNumberFormat="1" applyFill="1" applyBorder="1" applyAlignment="1">
      <alignment horizontal="center" vertical="center" wrapText="1"/>
    </xf>
    <xf numFmtId="20" fontId="0" fillId="7" borderId="3" xfId="0" applyNumberFormat="1" applyFill="1" applyBorder="1" applyAlignment="1">
      <alignment horizontal="center" vertical="center" wrapText="1"/>
    </xf>
    <xf numFmtId="20" fontId="0" fillId="7" borderId="4" xfId="0" applyNumberFormat="1" applyFill="1" applyBorder="1" applyAlignment="1">
      <alignment horizontal="center" vertical="center" wrapText="1"/>
    </xf>
    <xf numFmtId="20" fontId="0" fillId="6" borderId="3" xfId="0" applyNumberFormat="1" applyFill="1" applyBorder="1" applyAlignment="1">
      <alignment horizontal="center" vertical="center"/>
    </xf>
    <xf numFmtId="20" fontId="0" fillId="6" borderId="4" xfId="0" applyNumberFormat="1" applyFill="1" applyBorder="1" applyAlignment="1">
      <alignment horizontal="center" vertical="center"/>
    </xf>
    <xf numFmtId="20" fontId="0" fillId="10" borderId="1" xfId="0" applyNumberFormat="1" applyFill="1" applyBorder="1" applyAlignment="1">
      <alignment vertical="center"/>
    </xf>
    <xf numFmtId="20" fontId="0" fillId="10" borderId="25" xfId="0" applyNumberFormat="1" applyFill="1" applyBorder="1" applyAlignment="1">
      <alignment horizontal="center"/>
    </xf>
    <xf numFmtId="20" fontId="0" fillId="10" borderId="26" xfId="0" applyNumberFormat="1" applyFill="1" applyBorder="1" applyAlignment="1">
      <alignment horizontal="center"/>
    </xf>
    <xf numFmtId="0" fontId="0" fillId="4" borderId="29" xfId="0" applyFill="1" applyBorder="1"/>
    <xf numFmtId="164" fontId="0" fillId="10" borderId="4" xfId="1" applyNumberFormat="1" applyFont="1" applyFill="1" applyBorder="1" applyAlignment="1">
      <alignment horizontal="center" vertical="center"/>
    </xf>
    <xf numFmtId="164" fontId="0" fillId="10" borderId="25" xfId="1" applyNumberFormat="1" applyFont="1" applyFill="1" applyBorder="1" applyAlignment="1">
      <alignment horizontal="center" vertical="center"/>
    </xf>
    <xf numFmtId="164" fontId="0" fillId="10" borderId="26" xfId="1" applyNumberFormat="1" applyFont="1" applyFill="1" applyBorder="1" applyAlignment="1">
      <alignment horizontal="center" vertical="center"/>
    </xf>
    <xf numFmtId="167" fontId="0" fillId="9" borderId="14" xfId="0" applyNumberFormat="1" applyFill="1" applyBorder="1" applyAlignment="1">
      <alignment horizontal="center" vertical="center" wrapText="1"/>
    </xf>
    <xf numFmtId="167" fontId="0" fillId="9" borderId="4" xfId="0" applyNumberFormat="1" applyFill="1" applyBorder="1" applyAlignment="1">
      <alignment horizontal="center" vertical="center" wrapText="1"/>
    </xf>
    <xf numFmtId="167" fontId="0" fillId="2" borderId="2" xfId="0" applyNumberFormat="1" applyFill="1" applyBorder="1" applyAlignment="1">
      <alignment horizontal="center" vertical="center" wrapText="1"/>
    </xf>
    <xf numFmtId="167" fontId="0" fillId="2" borderId="3" xfId="0" applyNumberFormat="1" applyFill="1" applyBorder="1" applyAlignment="1">
      <alignment horizontal="center" vertical="center" wrapText="1"/>
    </xf>
    <xf numFmtId="167" fontId="0" fillId="2" borderId="4" xfId="0" applyNumberFormat="1" applyFill="1" applyBorder="1" applyAlignment="1">
      <alignment horizontal="center" vertical="center" wrapText="1"/>
    </xf>
    <xf numFmtId="167" fontId="0" fillId="9" borderId="2" xfId="0" applyNumberFormat="1" applyFill="1" applyBorder="1" applyAlignment="1">
      <alignment horizontal="center" vertical="center" wrapText="1"/>
    </xf>
    <xf numFmtId="167" fontId="0" fillId="9" borderId="3" xfId="0" applyNumberFormat="1" applyFill="1" applyBorder="1" applyAlignment="1">
      <alignment horizontal="center" vertical="center" wrapText="1"/>
    </xf>
    <xf numFmtId="167" fontId="0" fillId="2" borderId="18" xfId="0" applyNumberFormat="1" applyFill="1" applyBorder="1" applyAlignment="1">
      <alignment horizontal="center" vertical="center" wrapText="1"/>
    </xf>
    <xf numFmtId="167" fontId="0" fillId="7" borderId="14" xfId="0" applyNumberFormat="1" applyFill="1" applyBorder="1" applyAlignment="1">
      <alignment horizontal="center" vertical="center"/>
    </xf>
    <xf numFmtId="167" fontId="0" fillId="7" borderId="3" xfId="0" applyNumberFormat="1" applyFill="1" applyBorder="1" applyAlignment="1">
      <alignment horizontal="center" vertical="center"/>
    </xf>
    <xf numFmtId="167" fontId="0" fillId="7" borderId="4" xfId="0" applyNumberFormat="1" applyFill="1" applyBorder="1" applyAlignment="1">
      <alignment horizontal="center" vertical="center"/>
    </xf>
    <xf numFmtId="167" fontId="0" fillId="6" borderId="2" xfId="0" applyNumberFormat="1" applyFill="1" applyBorder="1" applyAlignment="1">
      <alignment horizontal="center" vertical="center" wrapText="1"/>
    </xf>
    <xf numFmtId="167" fontId="0" fillId="6" borderId="3" xfId="0" applyNumberFormat="1" applyFill="1" applyBorder="1" applyAlignment="1">
      <alignment horizontal="center" vertical="center" wrapText="1"/>
    </xf>
    <xf numFmtId="167" fontId="0" fillId="6" borderId="4" xfId="0" applyNumberFormat="1" applyFill="1" applyBorder="1" applyAlignment="1">
      <alignment horizontal="center" vertical="center" wrapText="1"/>
    </xf>
    <xf numFmtId="167" fontId="0" fillId="7" borderId="2" xfId="0" applyNumberFormat="1" applyFill="1" applyBorder="1" applyAlignment="1">
      <alignment horizontal="center" vertical="center" wrapText="1"/>
    </xf>
    <xf numFmtId="167" fontId="0" fillId="7" borderId="3" xfId="0" applyNumberFormat="1" applyFill="1" applyBorder="1" applyAlignment="1">
      <alignment horizontal="center" vertical="center" wrapText="1"/>
    </xf>
    <xf numFmtId="167" fontId="0" fillId="7" borderId="4" xfId="0" applyNumberFormat="1" applyFill="1" applyBorder="1" applyAlignment="1">
      <alignment horizontal="center" vertical="center" wrapText="1"/>
    </xf>
    <xf numFmtId="167" fontId="0" fillId="6" borderId="2" xfId="0" applyNumberFormat="1" applyFill="1" applyBorder="1" applyAlignment="1">
      <alignment horizontal="center" vertical="center"/>
    </xf>
    <xf numFmtId="167" fontId="0" fillId="6" borderId="3" xfId="0" applyNumberFormat="1" applyFill="1" applyBorder="1" applyAlignment="1">
      <alignment horizontal="center" vertical="center"/>
    </xf>
    <xf numFmtId="167" fontId="0" fillId="6" borderId="4" xfId="0" applyNumberFormat="1" applyFill="1" applyBorder="1" applyAlignment="1">
      <alignment horizontal="center" vertical="center"/>
    </xf>
    <xf numFmtId="167" fontId="0" fillId="7" borderId="2" xfId="0" applyNumberFormat="1" applyFill="1" applyBorder="1" applyAlignment="1">
      <alignment horizontal="center" vertical="center"/>
    </xf>
    <xf numFmtId="167" fontId="0" fillId="4" borderId="30" xfId="0" applyNumberFormat="1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46" fontId="0" fillId="4" borderId="30" xfId="0" applyNumberForma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igailconde.com.br/" TargetMode="External"/><Relationship Id="rId2" Type="http://schemas.openxmlformats.org/officeDocument/2006/relationships/hyperlink" Target="http://www.pousadareliquiasdotempo.com.br/" TargetMode="External"/><Relationship Id="rId1" Type="http://schemas.openxmlformats.org/officeDocument/2006/relationships/hyperlink" Target="http://www.viladaspedras.ppg.br/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0"/>
  <sheetViews>
    <sheetView showGridLines="0" topLeftCell="A13" workbookViewId="0">
      <selection activeCell="T35" sqref="T35"/>
    </sheetView>
  </sheetViews>
  <sheetFormatPr defaultRowHeight="15" x14ac:dyDescent="0.25"/>
  <cols>
    <col min="1" max="1" width="5.140625" customWidth="1"/>
    <col min="2" max="2" width="6.28515625" style="3" bestFit="1" customWidth="1"/>
    <col min="3" max="3" width="6.7109375" style="3" customWidth="1"/>
    <col min="4" max="4" width="5.140625" style="3" bestFit="1" customWidth="1"/>
    <col min="5" max="6" width="28.140625" bestFit="1" customWidth="1"/>
    <col min="7" max="7" width="9.42578125" style="2" customWidth="1"/>
    <col min="8" max="8" width="8.7109375" style="3" customWidth="1"/>
    <col min="9" max="9" width="8.5703125" style="1" customWidth="1"/>
    <col min="10" max="10" width="8.5703125" style="160" customWidth="1"/>
    <col min="11" max="11" width="8.5703125" style="1" customWidth="1"/>
    <col min="12" max="12" width="11.5703125" style="125" bestFit="1" customWidth="1"/>
    <col min="13" max="13" width="8.28515625" style="1" bestFit="1" customWidth="1"/>
    <col min="14" max="14" width="2.140625" customWidth="1"/>
  </cols>
  <sheetData>
    <row r="1" spans="1:14" ht="9" customHeight="1" thickBot="1" x14ac:dyDescent="0.3"/>
    <row r="2" spans="1:14" ht="30.75" thickBot="1" x14ac:dyDescent="0.3">
      <c r="A2" s="64" t="s">
        <v>273</v>
      </c>
      <c r="B2" s="65"/>
      <c r="C2" s="65"/>
      <c r="D2" s="66"/>
      <c r="E2" s="15" t="s">
        <v>0</v>
      </c>
      <c r="F2" s="15" t="s">
        <v>1</v>
      </c>
      <c r="G2" s="16" t="s">
        <v>274</v>
      </c>
      <c r="H2" s="16" t="s">
        <v>265</v>
      </c>
      <c r="I2" s="18" t="s">
        <v>266</v>
      </c>
      <c r="J2" s="161" t="s">
        <v>267</v>
      </c>
      <c r="K2" s="18" t="s">
        <v>268</v>
      </c>
      <c r="L2" s="126" t="s">
        <v>275</v>
      </c>
      <c r="M2" s="17" t="s">
        <v>264</v>
      </c>
      <c r="N2" s="2"/>
    </row>
    <row r="3" spans="1:14" ht="15" customHeight="1" x14ac:dyDescent="0.25">
      <c r="A3" s="59" t="s">
        <v>56</v>
      </c>
      <c r="B3" s="93" t="s">
        <v>24</v>
      </c>
      <c r="C3" s="94">
        <v>42533</v>
      </c>
      <c r="D3" s="93" t="s">
        <v>59</v>
      </c>
      <c r="E3" s="68" t="s">
        <v>34</v>
      </c>
      <c r="F3" s="68" t="s">
        <v>35</v>
      </c>
      <c r="G3" s="69">
        <v>33</v>
      </c>
      <c r="H3" s="95">
        <v>65</v>
      </c>
      <c r="I3" s="181">
        <v>13.2</v>
      </c>
      <c r="J3" s="110">
        <v>0.20833333333333334</v>
      </c>
      <c r="K3" s="110">
        <v>0.28472222222222221</v>
      </c>
      <c r="L3" s="96">
        <f>AVERAGE(M3:M4)</f>
        <v>4.5</v>
      </c>
      <c r="M3" s="70">
        <v>5</v>
      </c>
      <c r="N3" s="2"/>
    </row>
    <row r="4" spans="1:14" x14ac:dyDescent="0.25">
      <c r="A4" s="60"/>
      <c r="B4" s="80"/>
      <c r="C4" s="81"/>
      <c r="D4" s="80"/>
      <c r="E4" s="72" t="str">
        <f>F3</f>
        <v>São Gonçalo R Pedras</v>
      </c>
      <c r="F4" s="72" t="s">
        <v>37</v>
      </c>
      <c r="G4" s="73">
        <v>30</v>
      </c>
      <c r="H4" s="90"/>
      <c r="I4" s="182"/>
      <c r="J4" s="162"/>
      <c r="K4" s="90"/>
      <c r="L4" s="91"/>
      <c r="M4" s="74">
        <v>4</v>
      </c>
      <c r="N4" s="2"/>
    </row>
    <row r="5" spans="1:14" x14ac:dyDescent="0.25">
      <c r="A5" s="60"/>
      <c r="B5" s="58" t="s">
        <v>25</v>
      </c>
      <c r="C5" s="51">
        <v>42534</v>
      </c>
      <c r="D5" s="58" t="s">
        <v>60</v>
      </c>
      <c r="E5" s="4" t="str">
        <f t="shared" ref="E5:E20" si="0">F4</f>
        <v>Serro</v>
      </c>
      <c r="F5" s="4" t="s">
        <v>38</v>
      </c>
      <c r="G5" s="5">
        <v>18</v>
      </c>
      <c r="H5" s="63">
        <v>88.5</v>
      </c>
      <c r="I5" s="183">
        <v>12.5</v>
      </c>
      <c r="J5" s="111">
        <v>0.29166666666666669</v>
      </c>
      <c r="K5" s="111">
        <v>0.38263888888888892</v>
      </c>
      <c r="L5" s="85">
        <f>AVERAGE(M5:M8)</f>
        <v>4</v>
      </c>
      <c r="M5" s="12">
        <v>3</v>
      </c>
      <c r="N5" s="2"/>
    </row>
    <row r="6" spans="1:14" x14ac:dyDescent="0.25">
      <c r="A6" s="60"/>
      <c r="B6" s="52"/>
      <c r="C6" s="82"/>
      <c r="D6" s="52"/>
      <c r="E6" s="4" t="str">
        <f>F5</f>
        <v>Alvorada de Minas</v>
      </c>
      <c r="F6" s="4" t="s">
        <v>39</v>
      </c>
      <c r="G6" s="5">
        <v>17</v>
      </c>
      <c r="H6" s="83"/>
      <c r="I6" s="184"/>
      <c r="J6" s="163"/>
      <c r="K6" s="83"/>
      <c r="L6" s="86"/>
      <c r="M6" s="12">
        <v>3</v>
      </c>
      <c r="N6" s="2"/>
    </row>
    <row r="7" spans="1:14" x14ac:dyDescent="0.25">
      <c r="A7" s="60"/>
      <c r="B7" s="52"/>
      <c r="C7" s="82"/>
      <c r="D7" s="52"/>
      <c r="E7" s="4" t="str">
        <f t="shared" si="0"/>
        <v>Itapanhoacanga</v>
      </c>
      <c r="F7" s="4" t="s">
        <v>40</v>
      </c>
      <c r="G7" s="5">
        <v>14</v>
      </c>
      <c r="H7" s="83"/>
      <c r="I7" s="184"/>
      <c r="J7" s="163"/>
      <c r="K7" s="83"/>
      <c r="L7" s="86"/>
      <c r="M7" s="12">
        <v>5</v>
      </c>
      <c r="N7" s="2"/>
    </row>
    <row r="8" spans="1:14" x14ac:dyDescent="0.25">
      <c r="A8" s="60"/>
      <c r="B8" s="53"/>
      <c r="C8" s="84"/>
      <c r="D8" s="53"/>
      <c r="E8" s="4" t="str">
        <f t="shared" si="0"/>
        <v>Sto Antônio do Norte (Tapera)</v>
      </c>
      <c r="F8" s="4" t="s">
        <v>41</v>
      </c>
      <c r="G8" s="5">
        <v>34</v>
      </c>
      <c r="H8" s="83"/>
      <c r="I8" s="185"/>
      <c r="J8" s="164"/>
      <c r="K8" s="62"/>
      <c r="L8" s="86"/>
      <c r="M8" s="12">
        <v>5</v>
      </c>
      <c r="N8" s="2"/>
    </row>
    <row r="9" spans="1:14" x14ac:dyDescent="0.25">
      <c r="A9" s="60"/>
      <c r="B9" s="88" t="s">
        <v>26</v>
      </c>
      <c r="C9" s="76">
        <v>42535</v>
      </c>
      <c r="D9" s="75" t="s">
        <v>61</v>
      </c>
      <c r="E9" s="72" t="str">
        <f t="shared" si="0"/>
        <v>Conceição do Mato Dentro</v>
      </c>
      <c r="F9" s="72" t="s">
        <v>42</v>
      </c>
      <c r="G9" s="73">
        <v>27</v>
      </c>
      <c r="H9" s="77">
        <v>65</v>
      </c>
      <c r="I9" s="186">
        <v>11.1</v>
      </c>
      <c r="J9" s="112">
        <v>0.24097222222222223</v>
      </c>
      <c r="K9" s="112">
        <v>0.3125</v>
      </c>
      <c r="L9" s="89">
        <f>AVERAGE(M9:M10)</f>
        <v>4.5</v>
      </c>
      <c r="M9" s="74">
        <v>4</v>
      </c>
      <c r="N9" s="2"/>
    </row>
    <row r="10" spans="1:14" x14ac:dyDescent="0.25">
      <c r="A10" s="60"/>
      <c r="B10" s="88"/>
      <c r="C10" s="81"/>
      <c r="D10" s="80"/>
      <c r="E10" s="72" t="str">
        <f t="shared" si="0"/>
        <v>Morro do Pilar</v>
      </c>
      <c r="F10" s="72" t="s">
        <v>43</v>
      </c>
      <c r="G10" s="73">
        <v>35</v>
      </c>
      <c r="H10" s="90"/>
      <c r="I10" s="182"/>
      <c r="J10" s="162"/>
      <c r="K10" s="90"/>
      <c r="L10" s="91"/>
      <c r="M10" s="74">
        <v>5</v>
      </c>
      <c r="N10" s="2"/>
    </row>
    <row r="11" spans="1:14" x14ac:dyDescent="0.25">
      <c r="A11" s="60"/>
      <c r="B11" s="58" t="s">
        <v>27</v>
      </c>
      <c r="C11" s="51">
        <v>42536</v>
      </c>
      <c r="D11" s="58" t="s">
        <v>62</v>
      </c>
      <c r="E11" s="4" t="str">
        <f t="shared" si="0"/>
        <v>Itambé do Mato Dentro</v>
      </c>
      <c r="F11" s="4" t="s">
        <v>44</v>
      </c>
      <c r="G11" s="5">
        <v>31</v>
      </c>
      <c r="H11" s="58">
        <v>70</v>
      </c>
      <c r="I11" s="183">
        <v>13.3</v>
      </c>
      <c r="J11" s="111">
        <v>0.21944444444444444</v>
      </c>
      <c r="K11" s="111">
        <v>0.31111111111111112</v>
      </c>
      <c r="L11" s="85">
        <f>AVERAGE(M11:M13)</f>
        <v>3.6666666666666665</v>
      </c>
      <c r="M11" s="12">
        <v>5</v>
      </c>
      <c r="N11" s="2"/>
    </row>
    <row r="12" spans="1:14" x14ac:dyDescent="0.25">
      <c r="A12" s="60"/>
      <c r="B12" s="52"/>
      <c r="C12" s="52"/>
      <c r="D12" s="52"/>
      <c r="E12" s="4" t="str">
        <f t="shared" si="0"/>
        <v>Ipoema</v>
      </c>
      <c r="F12" s="4" t="s">
        <v>45</v>
      </c>
      <c r="G12" s="5">
        <v>13</v>
      </c>
      <c r="H12" s="52"/>
      <c r="I12" s="184"/>
      <c r="J12" s="163"/>
      <c r="K12" s="83"/>
      <c r="L12" s="86"/>
      <c r="M12" s="12">
        <v>2</v>
      </c>
      <c r="N12" s="2"/>
    </row>
    <row r="13" spans="1:14" ht="15" customHeight="1" x14ac:dyDescent="0.25">
      <c r="A13" s="60"/>
      <c r="B13" s="52"/>
      <c r="C13" s="53"/>
      <c r="D13" s="53"/>
      <c r="E13" s="4" t="str">
        <f t="shared" si="0"/>
        <v>Bom Jesus do Amparo</v>
      </c>
      <c r="F13" s="6" t="s">
        <v>46</v>
      </c>
      <c r="G13" s="5">
        <v>25</v>
      </c>
      <c r="H13" s="53"/>
      <c r="I13" s="185"/>
      <c r="J13" s="164"/>
      <c r="K13" s="62"/>
      <c r="L13" s="87"/>
      <c r="M13" s="13">
        <v>4</v>
      </c>
    </row>
    <row r="14" spans="1:14" ht="15" customHeight="1" x14ac:dyDescent="0.25">
      <c r="A14" s="60"/>
      <c r="B14" s="75" t="s">
        <v>28</v>
      </c>
      <c r="C14" s="97"/>
      <c r="D14" s="75" t="s">
        <v>63</v>
      </c>
      <c r="E14" s="72" t="str">
        <f t="shared" si="0"/>
        <v>Cocais</v>
      </c>
      <c r="F14" s="98" t="s">
        <v>47</v>
      </c>
      <c r="G14" s="92">
        <v>14</v>
      </c>
      <c r="H14" s="75">
        <v>60</v>
      </c>
      <c r="I14" s="186">
        <v>12.4</v>
      </c>
      <c r="J14" s="112">
        <v>0.20138888888888887</v>
      </c>
      <c r="K14" s="112">
        <v>0.35000000000000003</v>
      </c>
      <c r="L14" s="89">
        <f>AVERAGE(M14:M16)</f>
        <v>2.3333333333333335</v>
      </c>
      <c r="M14" s="99">
        <v>2</v>
      </c>
    </row>
    <row r="15" spans="1:14" ht="15" customHeight="1" x14ac:dyDescent="0.25">
      <c r="A15" s="60"/>
      <c r="B15" s="78"/>
      <c r="C15" s="100">
        <v>42537</v>
      </c>
      <c r="D15" s="78"/>
      <c r="E15" s="72" t="str">
        <f t="shared" si="0"/>
        <v>Barão de Cocais</v>
      </c>
      <c r="F15" s="98" t="s">
        <v>48</v>
      </c>
      <c r="G15" s="92">
        <v>14</v>
      </c>
      <c r="H15" s="78"/>
      <c r="I15" s="187"/>
      <c r="J15" s="165"/>
      <c r="K15" s="79"/>
      <c r="L15" s="101"/>
      <c r="M15" s="99">
        <v>2</v>
      </c>
    </row>
    <row r="16" spans="1:14" ht="15" customHeight="1" x14ac:dyDescent="0.25">
      <c r="A16" s="60"/>
      <c r="B16" s="80"/>
      <c r="C16" s="71"/>
      <c r="D16" s="80"/>
      <c r="E16" s="72" t="str">
        <f t="shared" si="0"/>
        <v xml:space="preserve">Santa Bárbara
</v>
      </c>
      <c r="F16" s="98" t="s">
        <v>49</v>
      </c>
      <c r="G16" s="92">
        <v>20</v>
      </c>
      <c r="H16" s="80"/>
      <c r="I16" s="182"/>
      <c r="J16" s="162"/>
      <c r="K16" s="90"/>
      <c r="L16" s="91"/>
      <c r="M16" s="99">
        <v>3</v>
      </c>
    </row>
    <row r="17" spans="1:13" ht="15" customHeight="1" x14ac:dyDescent="0.25">
      <c r="A17" s="60"/>
      <c r="B17" s="58" t="s">
        <v>53</v>
      </c>
      <c r="C17" s="51">
        <v>42538</v>
      </c>
      <c r="D17" s="58" t="s">
        <v>64</v>
      </c>
      <c r="E17" s="4" t="str">
        <f>F16</f>
        <v>Catas Altas</v>
      </c>
      <c r="F17" s="7" t="s">
        <v>52</v>
      </c>
      <c r="G17" s="38">
        <v>19</v>
      </c>
      <c r="H17" s="58">
        <v>85</v>
      </c>
      <c r="I17" s="183">
        <v>15</v>
      </c>
      <c r="J17" s="111">
        <v>0.23611111111111113</v>
      </c>
      <c r="K17" s="111">
        <v>0.31944444444444448</v>
      </c>
      <c r="L17" s="85">
        <f>AVERAGE(M17:M20)</f>
        <v>2.75</v>
      </c>
      <c r="M17" s="14">
        <v>3</v>
      </c>
    </row>
    <row r="18" spans="1:13" ht="15" customHeight="1" x14ac:dyDescent="0.25">
      <c r="A18" s="60"/>
      <c r="B18" s="52"/>
      <c r="C18" s="82"/>
      <c r="D18" s="52"/>
      <c r="E18" s="4" t="str">
        <f>F17</f>
        <v>Santa Rita Durão</v>
      </c>
      <c r="F18" s="7" t="s">
        <v>50</v>
      </c>
      <c r="G18" s="38">
        <v>16</v>
      </c>
      <c r="H18" s="52"/>
      <c r="I18" s="184"/>
      <c r="J18" s="163"/>
      <c r="K18" s="83"/>
      <c r="L18" s="86"/>
      <c r="M18" s="14">
        <v>3</v>
      </c>
    </row>
    <row r="19" spans="1:13" ht="15" customHeight="1" x14ac:dyDescent="0.25">
      <c r="A19" s="60"/>
      <c r="B19" s="52"/>
      <c r="C19" s="82"/>
      <c r="D19" s="52"/>
      <c r="E19" s="4" t="str">
        <f t="shared" si="0"/>
        <v>Camargos</v>
      </c>
      <c r="F19" s="7" t="s">
        <v>51</v>
      </c>
      <c r="G19" s="38">
        <v>18</v>
      </c>
      <c r="H19" s="52"/>
      <c r="I19" s="184"/>
      <c r="J19" s="163"/>
      <c r="K19" s="83"/>
      <c r="L19" s="86"/>
      <c r="M19" s="14">
        <v>3</v>
      </c>
    </row>
    <row r="20" spans="1:13" ht="15" customHeight="1" thickBot="1" x14ac:dyDescent="0.3">
      <c r="A20" s="61"/>
      <c r="B20" s="102"/>
      <c r="C20" s="103"/>
      <c r="D20" s="102"/>
      <c r="E20" s="104" t="str">
        <f t="shared" si="0"/>
        <v>Mariana</v>
      </c>
      <c r="F20" s="105" t="s">
        <v>2</v>
      </c>
      <c r="G20" s="106">
        <v>11</v>
      </c>
      <c r="H20" s="102"/>
      <c r="I20" s="188"/>
      <c r="J20" s="166"/>
      <c r="K20" s="109"/>
      <c r="L20" s="107"/>
      <c r="M20" s="108">
        <v>2</v>
      </c>
    </row>
    <row r="21" spans="1:13" ht="15" customHeight="1" x14ac:dyDescent="0.25">
      <c r="A21" s="55" t="s">
        <v>57</v>
      </c>
      <c r="B21" s="137" t="s">
        <v>29</v>
      </c>
      <c r="C21" s="138">
        <v>42539</v>
      </c>
      <c r="D21" s="137" t="s">
        <v>58</v>
      </c>
      <c r="E21" s="139" t="s">
        <v>2</v>
      </c>
      <c r="F21" s="139" t="s">
        <v>3</v>
      </c>
      <c r="G21" s="140">
        <v>28</v>
      </c>
      <c r="H21" s="141">
        <v>92</v>
      </c>
      <c r="I21" s="189">
        <v>13.4</v>
      </c>
      <c r="J21" s="142">
        <v>0.28472222222222221</v>
      </c>
      <c r="K21" s="142">
        <v>0.38611111111111113</v>
      </c>
      <c r="L21" s="143">
        <f>AVERAGE(M21:M24)</f>
        <v>3.75</v>
      </c>
      <c r="M21" s="144">
        <v>5</v>
      </c>
    </row>
    <row r="22" spans="1:13" x14ac:dyDescent="0.25">
      <c r="A22" s="56"/>
      <c r="B22" s="42"/>
      <c r="C22" s="116"/>
      <c r="D22" s="42"/>
      <c r="E22" s="9" t="str">
        <f>F21</f>
        <v>Graura</v>
      </c>
      <c r="F22" s="9" t="s">
        <v>4</v>
      </c>
      <c r="G22" s="39">
        <v>15</v>
      </c>
      <c r="H22" s="49"/>
      <c r="I22" s="190"/>
      <c r="J22" s="136"/>
      <c r="K22" s="49"/>
      <c r="L22" s="117"/>
      <c r="M22" s="11">
        <v>3</v>
      </c>
    </row>
    <row r="23" spans="1:13" x14ac:dyDescent="0.25">
      <c r="A23" s="56"/>
      <c r="B23" s="42"/>
      <c r="C23" s="116"/>
      <c r="D23" s="42"/>
      <c r="E23" s="9" t="str">
        <f t="shared" ref="E23:E47" si="1">F22</f>
        <v>Sto Antonio do Leite</v>
      </c>
      <c r="F23" s="9" t="s">
        <v>5</v>
      </c>
      <c r="G23" s="39">
        <v>37</v>
      </c>
      <c r="H23" s="49"/>
      <c r="I23" s="190"/>
      <c r="J23" s="136"/>
      <c r="K23" s="49"/>
      <c r="L23" s="117"/>
      <c r="M23" s="11">
        <v>5</v>
      </c>
    </row>
    <row r="24" spans="1:13" x14ac:dyDescent="0.25">
      <c r="A24" s="56"/>
      <c r="B24" s="43"/>
      <c r="C24" s="118"/>
      <c r="D24" s="43"/>
      <c r="E24" s="9" t="str">
        <f t="shared" si="1"/>
        <v>Lobo Leite</v>
      </c>
      <c r="F24" s="9" t="s">
        <v>6</v>
      </c>
      <c r="G24" s="39">
        <v>7</v>
      </c>
      <c r="H24" s="50"/>
      <c r="I24" s="191"/>
      <c r="J24" s="167"/>
      <c r="K24" s="50"/>
      <c r="L24" s="119"/>
      <c r="M24" s="11">
        <v>2</v>
      </c>
    </row>
    <row r="25" spans="1:13" x14ac:dyDescent="0.25">
      <c r="A25" s="56"/>
      <c r="B25" s="120" t="s">
        <v>30</v>
      </c>
      <c r="C25" s="44">
        <v>42540</v>
      </c>
      <c r="D25" s="120" t="s">
        <v>59</v>
      </c>
      <c r="E25" s="8" t="str">
        <f t="shared" si="1"/>
        <v>Congonhas</v>
      </c>
      <c r="F25" s="8" t="s">
        <v>7</v>
      </c>
      <c r="G25" s="40">
        <v>13</v>
      </c>
      <c r="H25" s="120">
        <v>76</v>
      </c>
      <c r="I25" s="192">
        <v>13.3</v>
      </c>
      <c r="J25" s="121">
        <v>0.2388888888888889</v>
      </c>
      <c r="K25" s="121">
        <v>0.29166666666666669</v>
      </c>
      <c r="L25" s="122">
        <f>AVERAGE(M25:M28)</f>
        <v>3.5</v>
      </c>
      <c r="M25" s="10">
        <v>2</v>
      </c>
    </row>
    <row r="26" spans="1:13" x14ac:dyDescent="0.25">
      <c r="A26" s="56"/>
      <c r="B26" s="54"/>
      <c r="C26" s="54"/>
      <c r="D26" s="54"/>
      <c r="E26" s="8" t="str">
        <f t="shared" si="1"/>
        <v>Pequeri</v>
      </c>
      <c r="F26" s="8" t="s">
        <v>8</v>
      </c>
      <c r="G26" s="40">
        <v>9</v>
      </c>
      <c r="H26" s="54"/>
      <c r="I26" s="193"/>
      <c r="J26" s="168"/>
      <c r="K26" s="54"/>
      <c r="L26" s="123"/>
      <c r="M26" s="10">
        <v>3</v>
      </c>
    </row>
    <row r="27" spans="1:13" x14ac:dyDescent="0.25">
      <c r="A27" s="56"/>
      <c r="B27" s="54"/>
      <c r="C27" s="54"/>
      <c r="D27" s="54"/>
      <c r="E27" s="8" t="str">
        <f t="shared" si="1"/>
        <v>São Brás do Suaçuí</v>
      </c>
      <c r="F27" s="8" t="s">
        <v>9</v>
      </c>
      <c r="G27" s="40">
        <v>20</v>
      </c>
      <c r="H27" s="54"/>
      <c r="I27" s="193"/>
      <c r="J27" s="168"/>
      <c r="K27" s="54"/>
      <c r="L27" s="123"/>
      <c r="M27" s="10">
        <v>4</v>
      </c>
    </row>
    <row r="28" spans="1:13" x14ac:dyDescent="0.25">
      <c r="A28" s="56"/>
      <c r="B28" s="45"/>
      <c r="C28" s="45"/>
      <c r="D28" s="45"/>
      <c r="E28" s="8" t="str">
        <f t="shared" si="1"/>
        <v>Entre Rios de Minas</v>
      </c>
      <c r="F28" s="8" t="s">
        <v>10</v>
      </c>
      <c r="G28" s="40">
        <v>34</v>
      </c>
      <c r="H28" s="45"/>
      <c r="I28" s="194"/>
      <c r="J28" s="169"/>
      <c r="K28" s="45"/>
      <c r="L28" s="124"/>
      <c r="M28" s="10">
        <v>5</v>
      </c>
    </row>
    <row r="29" spans="1:13" x14ac:dyDescent="0.25">
      <c r="A29" s="56"/>
      <c r="B29" s="113" t="s">
        <v>31</v>
      </c>
      <c r="C29" s="41">
        <v>42541</v>
      </c>
      <c r="D29" s="113" t="s">
        <v>60</v>
      </c>
      <c r="E29" s="9" t="str">
        <f t="shared" si="1"/>
        <v>Casa Grande</v>
      </c>
      <c r="F29" s="9" t="s">
        <v>55</v>
      </c>
      <c r="G29" s="39">
        <v>23</v>
      </c>
      <c r="H29" s="113">
        <v>74</v>
      </c>
      <c r="I29" s="195">
        <v>13.1</v>
      </c>
      <c r="J29" s="132">
        <v>0.23611111111111113</v>
      </c>
      <c r="K29" s="132">
        <v>0.35416666666666669</v>
      </c>
      <c r="L29" s="133">
        <f>AVERAGE(M29:M31)</f>
        <v>3.3333333333333335</v>
      </c>
      <c r="M29" s="11">
        <v>5</v>
      </c>
    </row>
    <row r="30" spans="1:13" x14ac:dyDescent="0.25">
      <c r="A30" s="56"/>
      <c r="B30" s="42"/>
      <c r="C30" s="42"/>
      <c r="D30" s="42"/>
      <c r="E30" s="9" t="str">
        <f t="shared" si="1"/>
        <v>Lagoa Dourada</v>
      </c>
      <c r="F30" s="9" t="s">
        <v>11</v>
      </c>
      <c r="G30" s="39">
        <v>21</v>
      </c>
      <c r="H30" s="42"/>
      <c r="I30" s="196"/>
      <c r="J30" s="170"/>
      <c r="K30" s="42"/>
      <c r="L30" s="134"/>
      <c r="M30" s="11">
        <v>3</v>
      </c>
    </row>
    <row r="31" spans="1:13" x14ac:dyDescent="0.25">
      <c r="A31" s="56"/>
      <c r="B31" s="43"/>
      <c r="C31" s="43"/>
      <c r="D31" s="43"/>
      <c r="E31" s="9" t="str">
        <f t="shared" si="1"/>
        <v>Prados</v>
      </c>
      <c r="F31" s="9" t="s">
        <v>12</v>
      </c>
      <c r="G31" s="39">
        <v>18</v>
      </c>
      <c r="H31" s="43"/>
      <c r="I31" s="197"/>
      <c r="J31" s="171"/>
      <c r="K31" s="43"/>
      <c r="L31" s="135">
        <f>AVERAGE(M31:M33)</f>
        <v>2.6666666666666665</v>
      </c>
      <c r="M31" s="11">
        <v>2</v>
      </c>
    </row>
    <row r="32" spans="1:13" x14ac:dyDescent="0.25">
      <c r="A32" s="56"/>
      <c r="B32" s="120" t="s">
        <v>32</v>
      </c>
      <c r="C32" s="44">
        <v>42542</v>
      </c>
      <c r="D32" s="120" t="s">
        <v>61</v>
      </c>
      <c r="E32" s="8" t="str">
        <f t="shared" si="1"/>
        <v>Tiradentes</v>
      </c>
      <c r="F32" s="8" t="s">
        <v>269</v>
      </c>
      <c r="G32" s="40">
        <v>11</v>
      </c>
      <c r="H32" s="127">
        <v>64</v>
      </c>
      <c r="I32" s="198">
        <v>13</v>
      </c>
      <c r="J32" s="128">
        <v>0.20833333333333334</v>
      </c>
      <c r="K32" s="128">
        <v>0.30416666666666664</v>
      </c>
      <c r="L32" s="129">
        <f>AVERAGE(M32:M34)</f>
        <v>3.3333333333333335</v>
      </c>
      <c r="M32" s="10">
        <v>1</v>
      </c>
    </row>
    <row r="33" spans="1:13" x14ac:dyDescent="0.25">
      <c r="A33" s="56"/>
      <c r="B33" s="54"/>
      <c r="C33" s="54"/>
      <c r="D33" s="54"/>
      <c r="E33" s="8" t="str">
        <f t="shared" si="1"/>
        <v>São João del Rei</v>
      </c>
      <c r="F33" s="8" t="s">
        <v>36</v>
      </c>
      <c r="G33" s="40">
        <v>26</v>
      </c>
      <c r="H33" s="46"/>
      <c r="I33" s="199"/>
      <c r="J33" s="172"/>
      <c r="K33" s="46"/>
      <c r="L33" s="130"/>
      <c r="M33" s="10">
        <v>5</v>
      </c>
    </row>
    <row r="34" spans="1:13" x14ac:dyDescent="0.25">
      <c r="A34" s="56"/>
      <c r="B34" s="45"/>
      <c r="C34" s="45"/>
      <c r="D34" s="45"/>
      <c r="E34" s="8" t="str">
        <f t="shared" si="1"/>
        <v>S.Sebastião da Vitória</v>
      </c>
      <c r="F34" s="8" t="s">
        <v>270</v>
      </c>
      <c r="G34" s="40">
        <v>23</v>
      </c>
      <c r="H34" s="47"/>
      <c r="I34" s="200"/>
      <c r="J34" s="173"/>
      <c r="K34" s="47"/>
      <c r="L34" s="131">
        <f>AVERAGE(M34:M36)</f>
        <v>4</v>
      </c>
      <c r="M34" s="10">
        <v>4</v>
      </c>
    </row>
    <row r="35" spans="1:13" x14ac:dyDescent="0.25">
      <c r="A35" s="56"/>
      <c r="B35" s="113" t="s">
        <v>33</v>
      </c>
      <c r="C35" s="41">
        <v>42543</v>
      </c>
      <c r="D35" s="113" t="s">
        <v>62</v>
      </c>
      <c r="E35" s="9" t="str">
        <f t="shared" si="1"/>
        <v>Capela do Saco</v>
      </c>
      <c r="F35" s="9" t="s">
        <v>13</v>
      </c>
      <c r="G35" s="39">
        <v>29</v>
      </c>
      <c r="H35" s="114">
        <v>57.5</v>
      </c>
      <c r="I35" s="201">
        <v>12.6</v>
      </c>
      <c r="J35" s="115">
        <v>0.19027777777777777</v>
      </c>
      <c r="K35" s="115">
        <v>0.24513888888888888</v>
      </c>
      <c r="L35" s="133">
        <f>AVERAGE(M35:M36)</f>
        <v>4</v>
      </c>
      <c r="M35" s="11">
        <v>4</v>
      </c>
    </row>
    <row r="36" spans="1:13" x14ac:dyDescent="0.25">
      <c r="A36" s="56"/>
      <c r="B36" s="43"/>
      <c r="C36" s="43"/>
      <c r="D36" s="43"/>
      <c r="E36" s="9" t="str">
        <f t="shared" si="1"/>
        <v>Carrancas</v>
      </c>
      <c r="F36" s="9" t="s">
        <v>271</v>
      </c>
      <c r="G36" s="39">
        <v>30</v>
      </c>
      <c r="H36" s="50"/>
      <c r="I36" s="191"/>
      <c r="J36" s="167"/>
      <c r="K36" s="50"/>
      <c r="L36" s="134">
        <f>AVERAGE(M36:M37)</f>
        <v>4.5</v>
      </c>
      <c r="M36" s="11">
        <v>4</v>
      </c>
    </row>
    <row r="37" spans="1:13" x14ac:dyDescent="0.25">
      <c r="A37" s="56"/>
      <c r="B37" s="120" t="s">
        <v>272</v>
      </c>
      <c r="C37" s="44">
        <v>42544</v>
      </c>
      <c r="D37" s="120" t="s">
        <v>63</v>
      </c>
      <c r="E37" s="8" t="str">
        <f t="shared" si="1"/>
        <v>Estação Traituba</v>
      </c>
      <c r="F37" s="8" t="s">
        <v>14</v>
      </c>
      <c r="G37" s="40">
        <v>37</v>
      </c>
      <c r="H37" s="127">
        <v>71</v>
      </c>
      <c r="I37" s="198">
        <v>15.3</v>
      </c>
      <c r="J37" s="128">
        <v>0.19444444444444445</v>
      </c>
      <c r="K37" s="128">
        <v>0.25</v>
      </c>
      <c r="L37" s="127">
        <f>AVERAGE(M37:M38)</f>
        <v>4.5</v>
      </c>
      <c r="M37" s="10">
        <v>5</v>
      </c>
    </row>
    <row r="38" spans="1:13" x14ac:dyDescent="0.25">
      <c r="A38" s="56"/>
      <c r="B38" s="45"/>
      <c r="C38" s="45"/>
      <c r="D38" s="45"/>
      <c r="E38" s="8" t="str">
        <f t="shared" si="1"/>
        <v>Cruzília</v>
      </c>
      <c r="F38" s="8" t="s">
        <v>54</v>
      </c>
      <c r="G38" s="40">
        <v>26</v>
      </c>
      <c r="H38" s="47"/>
      <c r="I38" s="200"/>
      <c r="J38" s="173"/>
      <c r="K38" s="47"/>
      <c r="L38" s="47"/>
      <c r="M38" s="10">
        <v>4</v>
      </c>
    </row>
    <row r="39" spans="1:13" x14ac:dyDescent="0.25">
      <c r="A39" s="56"/>
      <c r="B39" s="114" t="s">
        <v>65</v>
      </c>
      <c r="C39" s="48">
        <v>42545</v>
      </c>
      <c r="D39" s="114" t="s">
        <v>64</v>
      </c>
      <c r="E39" s="9" t="str">
        <f t="shared" si="1"/>
        <v>Caxambu</v>
      </c>
      <c r="F39" s="9" t="s">
        <v>15</v>
      </c>
      <c r="G39" s="39">
        <v>27</v>
      </c>
      <c r="H39" s="114">
        <v>98</v>
      </c>
      <c r="I39" s="201">
        <v>13.9</v>
      </c>
      <c r="J39" s="115">
        <v>0.2986111111111111</v>
      </c>
      <c r="K39" s="115">
        <v>0.4291666666666667</v>
      </c>
      <c r="L39" s="114">
        <f>AVERAGE(M39:M43)</f>
        <v>2.8</v>
      </c>
      <c r="M39" s="11">
        <v>4</v>
      </c>
    </row>
    <row r="40" spans="1:13" x14ac:dyDescent="0.25">
      <c r="A40" s="56"/>
      <c r="B40" s="49"/>
      <c r="C40" s="49"/>
      <c r="D40" s="49"/>
      <c r="E40" s="9" t="str">
        <f t="shared" si="1"/>
        <v>São Lourenço</v>
      </c>
      <c r="F40" s="9" t="s">
        <v>16</v>
      </c>
      <c r="G40" s="39">
        <v>16</v>
      </c>
      <c r="H40" s="49"/>
      <c r="I40" s="190"/>
      <c r="J40" s="136"/>
      <c r="K40" s="49"/>
      <c r="L40" s="49"/>
      <c r="M40" s="11">
        <v>3</v>
      </c>
    </row>
    <row r="41" spans="1:13" x14ac:dyDescent="0.25">
      <c r="A41" s="56"/>
      <c r="B41" s="49"/>
      <c r="C41" s="49"/>
      <c r="D41" s="49"/>
      <c r="E41" s="9" t="str">
        <f t="shared" si="1"/>
        <v>Pouso Alto</v>
      </c>
      <c r="F41" s="9" t="s">
        <v>17</v>
      </c>
      <c r="G41" s="39">
        <v>23</v>
      </c>
      <c r="H41" s="49"/>
      <c r="I41" s="190"/>
      <c r="J41" s="136"/>
      <c r="K41" s="49"/>
      <c r="L41" s="49">
        <f>AVERAGE(M41:M43)</f>
        <v>2.3333333333333335</v>
      </c>
      <c r="M41" s="11">
        <v>3</v>
      </c>
    </row>
    <row r="42" spans="1:13" x14ac:dyDescent="0.25">
      <c r="A42" s="56"/>
      <c r="B42" s="49"/>
      <c r="C42" s="49"/>
      <c r="D42" s="49"/>
      <c r="E42" s="9" t="str">
        <f t="shared" si="1"/>
        <v>Itamonte</v>
      </c>
      <c r="F42" s="9" t="s">
        <v>18</v>
      </c>
      <c r="G42" s="39">
        <v>10</v>
      </c>
      <c r="H42" s="49"/>
      <c r="I42" s="190"/>
      <c r="J42" s="136"/>
      <c r="K42" s="49"/>
      <c r="L42" s="49"/>
      <c r="M42" s="11">
        <v>2</v>
      </c>
    </row>
    <row r="43" spans="1:13" x14ac:dyDescent="0.25">
      <c r="A43" s="56"/>
      <c r="B43" s="50"/>
      <c r="C43" s="50"/>
      <c r="D43" s="50"/>
      <c r="E43" s="9" t="str">
        <f t="shared" si="1"/>
        <v>Itanhandu</v>
      </c>
      <c r="F43" s="9" t="s">
        <v>19</v>
      </c>
      <c r="G43" s="39">
        <v>12</v>
      </c>
      <c r="H43" s="50"/>
      <c r="I43" s="191"/>
      <c r="J43" s="167"/>
      <c r="K43" s="50"/>
      <c r="L43" s="50"/>
      <c r="M43" s="11">
        <v>2</v>
      </c>
    </row>
    <row r="44" spans="1:13" x14ac:dyDescent="0.25">
      <c r="A44" s="56"/>
      <c r="B44" s="145"/>
      <c r="C44" s="146"/>
      <c r="D44" s="145"/>
      <c r="E44" s="147" t="str">
        <f t="shared" si="1"/>
        <v>Passa Quatro</v>
      </c>
      <c r="F44" s="147" t="s">
        <v>20</v>
      </c>
      <c r="G44" s="148">
        <v>33</v>
      </c>
      <c r="H44" s="159"/>
      <c r="I44" s="159"/>
      <c r="J44" s="174"/>
      <c r="K44" s="159"/>
      <c r="L44" s="148"/>
      <c r="M44" s="149">
        <v>5</v>
      </c>
    </row>
    <row r="45" spans="1:13" x14ac:dyDescent="0.25">
      <c r="A45" s="56"/>
      <c r="B45" s="145"/>
      <c r="C45" s="150"/>
      <c r="D45" s="145"/>
      <c r="E45" s="147" t="str">
        <f t="shared" si="1"/>
        <v>Vila do Embaú</v>
      </c>
      <c r="F45" s="147" t="s">
        <v>21</v>
      </c>
      <c r="G45" s="148">
        <v>38</v>
      </c>
      <c r="H45" s="159"/>
      <c r="I45" s="159"/>
      <c r="J45" s="174"/>
      <c r="K45" s="159"/>
      <c r="L45" s="178"/>
      <c r="M45" s="149">
        <v>5</v>
      </c>
    </row>
    <row r="46" spans="1:13" x14ac:dyDescent="0.25">
      <c r="A46" s="56"/>
      <c r="B46" s="148"/>
      <c r="C46" s="151"/>
      <c r="D46" s="148"/>
      <c r="E46" s="147" t="str">
        <f t="shared" si="1"/>
        <v>Guaratinguetá</v>
      </c>
      <c r="F46" s="147" t="s">
        <v>22</v>
      </c>
      <c r="G46" s="148">
        <v>50</v>
      </c>
      <c r="H46" s="148"/>
      <c r="I46" s="152"/>
      <c r="J46" s="175"/>
      <c r="K46" s="152"/>
      <c r="L46" s="179"/>
      <c r="M46" s="149">
        <v>5</v>
      </c>
    </row>
    <row r="47" spans="1:13" ht="15.75" thickBot="1" x14ac:dyDescent="0.3">
      <c r="A47" s="57"/>
      <c r="B47" s="153"/>
      <c r="C47" s="154"/>
      <c r="D47" s="153"/>
      <c r="E47" s="155" t="str">
        <f t="shared" si="1"/>
        <v>Cunha</v>
      </c>
      <c r="F47" s="155" t="s">
        <v>23</v>
      </c>
      <c r="G47" s="153">
        <v>57</v>
      </c>
      <c r="H47" s="153"/>
      <c r="I47" s="156"/>
      <c r="J47" s="176"/>
      <c r="K47" s="156"/>
      <c r="L47" s="180"/>
      <c r="M47" s="157">
        <v>5</v>
      </c>
    </row>
    <row r="48" spans="1:13" x14ac:dyDescent="0.25">
      <c r="C48" s="3" t="s">
        <v>66</v>
      </c>
    </row>
    <row r="49" spans="6:10" ht="15.75" thickBot="1" x14ac:dyDescent="0.3"/>
    <row r="50" spans="6:10" ht="15.75" thickBot="1" x14ac:dyDescent="0.3">
      <c r="F50" s="177" t="s">
        <v>279</v>
      </c>
      <c r="H50" s="203">
        <f>SUM(H3:H47)</f>
        <v>966</v>
      </c>
      <c r="I50" s="202">
        <f>AVERAGE(I3:I43)</f>
        <v>13.238461538461539</v>
      </c>
      <c r="J50" s="204">
        <v>3.0493055555555557</v>
      </c>
    </row>
  </sheetData>
  <mergeCells count="109">
    <mergeCell ref="D39:D43"/>
    <mergeCell ref="H39:H43"/>
    <mergeCell ref="I39:I43"/>
    <mergeCell ref="J39:J43"/>
    <mergeCell ref="K39:K43"/>
    <mergeCell ref="I35:I36"/>
    <mergeCell ref="J35:J36"/>
    <mergeCell ref="K35:K36"/>
    <mergeCell ref="L35:L36"/>
    <mergeCell ref="B37:B38"/>
    <mergeCell ref="C37:C38"/>
    <mergeCell ref="D37:D38"/>
    <mergeCell ref="H37:H38"/>
    <mergeCell ref="L37:L38"/>
    <mergeCell ref="K37:K38"/>
    <mergeCell ref="J37:J38"/>
    <mergeCell ref="I37:I38"/>
    <mergeCell ref="H29:H31"/>
    <mergeCell ref="I29:I31"/>
    <mergeCell ref="J29:J31"/>
    <mergeCell ref="K29:K31"/>
    <mergeCell ref="L29:L31"/>
    <mergeCell ref="H32:H34"/>
    <mergeCell ref="I32:I34"/>
    <mergeCell ref="J32:J34"/>
    <mergeCell ref="K32:K34"/>
    <mergeCell ref="L32:L34"/>
    <mergeCell ref="I25:I28"/>
    <mergeCell ref="J25:J28"/>
    <mergeCell ref="K25:K28"/>
    <mergeCell ref="L25:L28"/>
    <mergeCell ref="B29:B31"/>
    <mergeCell ref="C29:C31"/>
    <mergeCell ref="D29:D31"/>
    <mergeCell ref="B32:B34"/>
    <mergeCell ref="C32:C34"/>
    <mergeCell ref="J17:J20"/>
    <mergeCell ref="K17:K20"/>
    <mergeCell ref="B21:B24"/>
    <mergeCell ref="C21:C24"/>
    <mergeCell ref="D21:D24"/>
    <mergeCell ref="H21:H24"/>
    <mergeCell ref="I21:I24"/>
    <mergeCell ref="J21:J24"/>
    <mergeCell ref="K21:K24"/>
    <mergeCell ref="J3:J4"/>
    <mergeCell ref="K3:K4"/>
    <mergeCell ref="J5:J8"/>
    <mergeCell ref="K5:K8"/>
    <mergeCell ref="J9:J10"/>
    <mergeCell ref="K9:K10"/>
    <mergeCell ref="I3:I4"/>
    <mergeCell ref="I5:I8"/>
    <mergeCell ref="I9:I10"/>
    <mergeCell ref="I11:I13"/>
    <mergeCell ref="I14:I16"/>
    <mergeCell ref="I17:I20"/>
    <mergeCell ref="D11:D13"/>
    <mergeCell ref="H11:H13"/>
    <mergeCell ref="L11:L13"/>
    <mergeCell ref="B14:B16"/>
    <mergeCell ref="D14:D16"/>
    <mergeCell ref="H14:H16"/>
    <mergeCell ref="L14:L16"/>
    <mergeCell ref="J11:J13"/>
    <mergeCell ref="K11:K13"/>
    <mergeCell ref="J14:J16"/>
    <mergeCell ref="K14:K16"/>
    <mergeCell ref="H5:H8"/>
    <mergeCell ref="L5:L8"/>
    <mergeCell ref="B9:B10"/>
    <mergeCell ref="C9:C10"/>
    <mergeCell ref="D9:D10"/>
    <mergeCell ref="H9:H10"/>
    <mergeCell ref="L9:L10"/>
    <mergeCell ref="L39:L43"/>
    <mergeCell ref="L17:L20"/>
    <mergeCell ref="L21:L24"/>
    <mergeCell ref="L3:L4"/>
    <mergeCell ref="D25:D28"/>
    <mergeCell ref="D32:D34"/>
    <mergeCell ref="D35:D36"/>
    <mergeCell ref="B3:B4"/>
    <mergeCell ref="A2:D2"/>
    <mergeCell ref="B5:B8"/>
    <mergeCell ref="C5:C8"/>
    <mergeCell ref="D5:D8"/>
    <mergeCell ref="B11:B13"/>
    <mergeCell ref="C11:C13"/>
    <mergeCell ref="B17:B20"/>
    <mergeCell ref="A3:A20"/>
    <mergeCell ref="H3:H4"/>
    <mergeCell ref="H17:H20"/>
    <mergeCell ref="D3:D4"/>
    <mergeCell ref="D17:D20"/>
    <mergeCell ref="C3:C4"/>
    <mergeCell ref="B44:B45"/>
    <mergeCell ref="D44:D45"/>
    <mergeCell ref="C44:C45"/>
    <mergeCell ref="B35:B36"/>
    <mergeCell ref="C35:C36"/>
    <mergeCell ref="H35:H36"/>
    <mergeCell ref="H25:H28"/>
    <mergeCell ref="A21:A47"/>
    <mergeCell ref="B25:B28"/>
    <mergeCell ref="B39:B43"/>
    <mergeCell ref="C17:C20"/>
    <mergeCell ref="C25:C28"/>
    <mergeCell ref="C39:C43"/>
  </mergeCells>
  <pageMargins left="0.23622047244094491" right="0.23622047244094491" top="0.15748031496062992" bottom="0.74803149606299213" header="0.31496062992125984" footer="0.31496062992125984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showGridLines="0" tabSelected="1" workbookViewId="0">
      <pane ySplit="2" topLeftCell="A3" activePane="bottomLeft" state="frozen"/>
      <selection pane="bottomLeft" activeCell="E17" sqref="E17"/>
    </sheetView>
  </sheetViews>
  <sheetFormatPr defaultRowHeight="15" x14ac:dyDescent="0.25"/>
  <cols>
    <col min="1" max="1" width="7.5703125" customWidth="1"/>
    <col min="2" max="2" width="9.140625" style="1"/>
    <col min="3" max="3" width="49.7109375" customWidth="1"/>
    <col min="4" max="4" width="14.28515625" style="26" bestFit="1" customWidth="1"/>
    <col min="5" max="5" width="11.85546875" style="1" bestFit="1" customWidth="1"/>
  </cols>
  <sheetData>
    <row r="1" spans="2:5" ht="18.75" x14ac:dyDescent="0.3">
      <c r="B1" s="67" t="s">
        <v>199</v>
      </c>
      <c r="C1" s="67"/>
      <c r="D1" s="67"/>
    </row>
    <row r="2" spans="2:5" s="28" customFormat="1" x14ac:dyDescent="0.25">
      <c r="B2" s="29" t="s">
        <v>200</v>
      </c>
      <c r="C2" s="28" t="s">
        <v>201</v>
      </c>
      <c r="D2" s="30" t="s">
        <v>281</v>
      </c>
      <c r="E2" s="29" t="s">
        <v>278</v>
      </c>
    </row>
    <row r="4" spans="2:5" x14ac:dyDescent="0.25">
      <c r="B4" s="1">
        <v>2</v>
      </c>
      <c r="C4" t="s">
        <v>202</v>
      </c>
      <c r="D4" s="2">
        <v>0.34699999999999998</v>
      </c>
      <c r="E4" s="1" t="s">
        <v>276</v>
      </c>
    </row>
    <row r="5" spans="2:5" x14ac:dyDescent="0.25">
      <c r="B5" s="1">
        <v>2</v>
      </c>
      <c r="C5" t="s">
        <v>203</v>
      </c>
      <c r="D5" s="26">
        <v>0.42</v>
      </c>
      <c r="E5" s="1" t="s">
        <v>276</v>
      </c>
    </row>
    <row r="6" spans="2:5" x14ac:dyDescent="0.25">
      <c r="B6" s="1">
        <v>2</v>
      </c>
      <c r="C6" t="s">
        <v>204</v>
      </c>
      <c r="D6" s="26">
        <v>0.42</v>
      </c>
      <c r="E6" s="1" t="s">
        <v>276</v>
      </c>
    </row>
    <row r="7" spans="2:5" x14ac:dyDescent="0.25">
      <c r="B7" s="1">
        <v>1</v>
      </c>
      <c r="C7" t="s">
        <v>205</v>
      </c>
      <c r="D7" s="26">
        <v>0.215</v>
      </c>
      <c r="E7" s="1" t="s">
        <v>277</v>
      </c>
    </row>
    <row r="8" spans="2:5" x14ac:dyDescent="0.25">
      <c r="B8" s="1">
        <v>1</v>
      </c>
      <c r="C8" t="s">
        <v>206</v>
      </c>
      <c r="D8" s="26">
        <v>4.4999999999999998E-2</v>
      </c>
      <c r="E8" s="1" t="s">
        <v>276</v>
      </c>
    </row>
    <row r="9" spans="2:5" x14ac:dyDescent="0.25">
      <c r="B9" s="1">
        <v>1</v>
      </c>
      <c r="C9" t="s">
        <v>207</v>
      </c>
      <c r="D9" s="26">
        <v>7.0000000000000007E-2</v>
      </c>
      <c r="E9" s="1" t="s">
        <v>277</v>
      </c>
    </row>
    <row r="10" spans="2:5" x14ac:dyDescent="0.25">
      <c r="B10" s="1">
        <v>1</v>
      </c>
      <c r="C10" t="s">
        <v>246</v>
      </c>
      <c r="D10" s="26">
        <v>5.7000000000000002E-2</v>
      </c>
      <c r="E10" s="1" t="s">
        <v>276</v>
      </c>
    </row>
    <row r="11" spans="2:5" x14ac:dyDescent="0.25">
      <c r="B11" s="1">
        <v>1</v>
      </c>
      <c r="C11" t="s">
        <v>245</v>
      </c>
      <c r="D11" s="26">
        <v>3.4000000000000002E-2</v>
      </c>
      <c r="E11" s="1" t="s">
        <v>276</v>
      </c>
    </row>
    <row r="12" spans="2:5" x14ac:dyDescent="0.25">
      <c r="B12" s="1">
        <v>1</v>
      </c>
      <c r="C12" t="s">
        <v>208</v>
      </c>
      <c r="D12" s="26">
        <v>0.15</v>
      </c>
      <c r="E12" s="1" t="s">
        <v>276</v>
      </c>
    </row>
    <row r="13" spans="2:5" x14ac:dyDescent="0.25">
      <c r="B13" s="1">
        <v>1</v>
      </c>
      <c r="C13" t="s">
        <v>209</v>
      </c>
      <c r="D13" s="26">
        <v>0.22</v>
      </c>
      <c r="E13" s="1" t="s">
        <v>276</v>
      </c>
    </row>
    <row r="14" spans="2:5" x14ac:dyDescent="0.25">
      <c r="B14" s="1">
        <v>1</v>
      </c>
      <c r="C14" t="s">
        <v>210</v>
      </c>
      <c r="D14" s="26">
        <v>0.89</v>
      </c>
      <c r="E14" s="1" t="s">
        <v>276</v>
      </c>
    </row>
    <row r="15" spans="2:5" x14ac:dyDescent="0.25">
      <c r="B15" s="1">
        <v>1</v>
      </c>
      <c r="C15" t="s">
        <v>213</v>
      </c>
      <c r="D15" s="26">
        <v>0.18</v>
      </c>
      <c r="E15" s="1" t="s">
        <v>276</v>
      </c>
    </row>
    <row r="16" spans="2:5" x14ac:dyDescent="0.25">
      <c r="B16" s="1">
        <v>1</v>
      </c>
      <c r="C16" t="s">
        <v>247</v>
      </c>
      <c r="D16" s="26">
        <v>0.13600000000000001</v>
      </c>
      <c r="E16" s="1" t="s">
        <v>276</v>
      </c>
    </row>
    <row r="17" spans="1:5" x14ac:dyDescent="0.25">
      <c r="B17" s="1">
        <v>1</v>
      </c>
      <c r="C17" t="s">
        <v>214</v>
      </c>
      <c r="D17" s="26">
        <v>3.3000000000000002E-2</v>
      </c>
      <c r="E17" s="1" t="s">
        <v>276</v>
      </c>
    </row>
    <row r="18" spans="1:5" x14ac:dyDescent="0.25">
      <c r="B18" s="1">
        <v>1</v>
      </c>
      <c r="C18" t="s">
        <v>215</v>
      </c>
      <c r="D18" s="26">
        <v>2.9000000000000001E-2</v>
      </c>
      <c r="E18" s="1" t="s">
        <v>277</v>
      </c>
    </row>
    <row r="19" spans="1:5" x14ac:dyDescent="0.25">
      <c r="A19" t="s">
        <v>66</v>
      </c>
      <c r="B19" s="1">
        <v>1</v>
      </c>
      <c r="C19" t="s">
        <v>216</v>
      </c>
      <c r="D19" s="26">
        <v>0.127</v>
      </c>
      <c r="E19" s="1" t="s">
        <v>276</v>
      </c>
    </row>
    <row r="20" spans="1:5" x14ac:dyDescent="0.25">
      <c r="B20" s="1">
        <v>1</v>
      </c>
      <c r="C20" t="s">
        <v>217</v>
      </c>
      <c r="D20" s="26">
        <v>0.28199999999999997</v>
      </c>
      <c r="E20" s="1" t="s">
        <v>277</v>
      </c>
    </row>
    <row r="21" spans="1:5" x14ac:dyDescent="0.25">
      <c r="B21" s="1">
        <v>1</v>
      </c>
      <c r="C21" t="s">
        <v>244</v>
      </c>
      <c r="D21" s="26">
        <v>0.2</v>
      </c>
      <c r="E21" s="1" t="s">
        <v>277</v>
      </c>
    </row>
    <row r="22" spans="1:5" x14ac:dyDescent="0.25">
      <c r="B22" s="1">
        <v>1</v>
      </c>
      <c r="C22" t="s">
        <v>219</v>
      </c>
      <c r="D22" s="26">
        <v>0.32300000000000001</v>
      </c>
      <c r="E22" s="1" t="s">
        <v>276</v>
      </c>
    </row>
    <row r="23" spans="1:5" x14ac:dyDescent="0.25">
      <c r="B23" s="1">
        <v>1</v>
      </c>
      <c r="C23" t="s">
        <v>218</v>
      </c>
      <c r="D23" s="26">
        <v>0.11</v>
      </c>
      <c r="E23" s="1" t="s">
        <v>276</v>
      </c>
    </row>
    <row r="24" spans="1:5" x14ac:dyDescent="0.25">
      <c r="B24" s="1">
        <v>1</v>
      </c>
      <c r="C24" t="s">
        <v>252</v>
      </c>
      <c r="D24" s="26">
        <v>0.123</v>
      </c>
      <c r="E24" s="1" t="s">
        <v>277</v>
      </c>
    </row>
    <row r="25" spans="1:5" x14ac:dyDescent="0.25">
      <c r="B25" s="1">
        <v>1</v>
      </c>
      <c r="C25" t="s">
        <v>251</v>
      </c>
      <c r="D25" s="26">
        <v>0.16</v>
      </c>
      <c r="E25" s="1" t="s">
        <v>276</v>
      </c>
    </row>
    <row r="26" spans="1:5" x14ac:dyDescent="0.25">
      <c r="B26" s="1">
        <v>3</v>
      </c>
      <c r="C26" t="s">
        <v>248</v>
      </c>
      <c r="D26" s="26">
        <v>0.12</v>
      </c>
      <c r="E26" s="1" t="s">
        <v>276</v>
      </c>
    </row>
    <row r="27" spans="1:5" x14ac:dyDescent="0.25">
      <c r="B27" s="1">
        <v>1</v>
      </c>
      <c r="C27" t="s">
        <v>249</v>
      </c>
      <c r="D27" s="26">
        <v>0.128</v>
      </c>
      <c r="E27" s="1" t="s">
        <v>276</v>
      </c>
    </row>
    <row r="28" spans="1:5" x14ac:dyDescent="0.25">
      <c r="B28" s="1">
        <v>2</v>
      </c>
      <c r="C28" t="s">
        <v>250</v>
      </c>
      <c r="D28" s="26">
        <v>0.12</v>
      </c>
      <c r="E28" s="1" t="s">
        <v>276</v>
      </c>
    </row>
    <row r="29" spans="1:5" x14ac:dyDescent="0.25">
      <c r="B29" s="1">
        <v>1</v>
      </c>
      <c r="C29" t="s">
        <v>243</v>
      </c>
      <c r="D29" s="26">
        <v>0.218</v>
      </c>
      <c r="E29" s="1" t="s">
        <v>276</v>
      </c>
    </row>
    <row r="30" spans="1:5" s="3" customFormat="1" ht="30" x14ac:dyDescent="0.25">
      <c r="B30" s="2">
        <v>1</v>
      </c>
      <c r="C30" s="27" t="s">
        <v>258</v>
      </c>
      <c r="D30" s="26">
        <v>0.2</v>
      </c>
      <c r="E30" s="2" t="s">
        <v>276</v>
      </c>
    </row>
    <row r="31" spans="1:5" x14ac:dyDescent="0.25">
      <c r="B31" s="1">
        <v>1</v>
      </c>
      <c r="C31" t="s">
        <v>237</v>
      </c>
      <c r="D31" s="26">
        <v>0.17</v>
      </c>
      <c r="E31" s="1" t="s">
        <v>276</v>
      </c>
    </row>
    <row r="32" spans="1:5" x14ac:dyDescent="0.25">
      <c r="B32" s="1">
        <v>1</v>
      </c>
      <c r="C32" t="s">
        <v>259</v>
      </c>
      <c r="D32" s="34">
        <v>7.6999999999999999E-2</v>
      </c>
      <c r="E32" s="1" t="s">
        <v>276</v>
      </c>
    </row>
    <row r="33" spans="2:5" x14ac:dyDescent="0.25">
      <c r="B33" s="1">
        <v>1</v>
      </c>
      <c r="C33" t="s">
        <v>242</v>
      </c>
      <c r="D33" s="26">
        <v>6.4000000000000001E-2</v>
      </c>
      <c r="E33" s="1" t="s">
        <v>276</v>
      </c>
    </row>
    <row r="34" spans="2:5" x14ac:dyDescent="0.25">
      <c r="B34" s="1">
        <v>1</v>
      </c>
      <c r="C34" t="s">
        <v>236</v>
      </c>
      <c r="D34" s="26">
        <v>1.9E-2</v>
      </c>
      <c r="E34" s="1" t="s">
        <v>277</v>
      </c>
    </row>
    <row r="35" spans="2:5" x14ac:dyDescent="0.25">
      <c r="B35" s="1">
        <v>2</v>
      </c>
      <c r="C35" t="s">
        <v>220</v>
      </c>
      <c r="D35" s="26">
        <v>0.36</v>
      </c>
      <c r="E35" s="1" t="s">
        <v>277</v>
      </c>
    </row>
    <row r="36" spans="2:5" x14ac:dyDescent="0.25">
      <c r="B36" s="1">
        <v>1</v>
      </c>
      <c r="C36" t="s">
        <v>221</v>
      </c>
      <c r="D36" s="26">
        <v>0.2</v>
      </c>
      <c r="E36" s="1" t="s">
        <v>277</v>
      </c>
    </row>
    <row r="37" spans="2:5" x14ac:dyDescent="0.25">
      <c r="B37" s="1">
        <v>1</v>
      </c>
      <c r="C37" t="s">
        <v>233</v>
      </c>
      <c r="D37" s="26">
        <v>0.9</v>
      </c>
      <c r="E37" s="158" t="s">
        <v>276</v>
      </c>
    </row>
    <row r="38" spans="2:5" x14ac:dyDescent="0.25">
      <c r="B38" s="1">
        <v>2</v>
      </c>
      <c r="C38" t="s">
        <v>235</v>
      </c>
      <c r="D38" s="26">
        <v>2.2000000000000002</v>
      </c>
      <c r="E38" s="1" t="s">
        <v>276</v>
      </c>
    </row>
    <row r="39" spans="2:5" x14ac:dyDescent="0.25">
      <c r="B39" s="1">
        <v>1</v>
      </c>
      <c r="C39" t="s">
        <v>234</v>
      </c>
      <c r="D39" s="26">
        <v>0.43</v>
      </c>
      <c r="E39" s="1" t="s">
        <v>276</v>
      </c>
    </row>
    <row r="40" spans="2:5" x14ac:dyDescent="0.25">
      <c r="B40" s="1">
        <v>1</v>
      </c>
      <c r="C40" t="s">
        <v>222</v>
      </c>
      <c r="D40" s="26">
        <v>8.0000000000000002E-3</v>
      </c>
      <c r="E40" s="1" t="s">
        <v>277</v>
      </c>
    </row>
    <row r="41" spans="2:5" x14ac:dyDescent="0.25">
      <c r="B41" s="1">
        <v>2</v>
      </c>
      <c r="C41" t="s">
        <v>238</v>
      </c>
      <c r="D41" s="26">
        <v>1.2E-2</v>
      </c>
      <c r="E41" s="1" t="s">
        <v>277</v>
      </c>
    </row>
    <row r="42" spans="2:5" x14ac:dyDescent="0.25">
      <c r="B42" s="1">
        <v>5</v>
      </c>
      <c r="C42" t="s">
        <v>260</v>
      </c>
      <c r="D42" s="26">
        <v>0.04</v>
      </c>
      <c r="E42" s="1" t="s">
        <v>277</v>
      </c>
    </row>
    <row r="43" spans="2:5" x14ac:dyDescent="0.25">
      <c r="B43" s="1">
        <v>3</v>
      </c>
      <c r="C43" t="s">
        <v>229</v>
      </c>
      <c r="D43" s="26">
        <v>7.0000000000000007E-2</v>
      </c>
      <c r="E43" s="1" t="s">
        <v>276</v>
      </c>
    </row>
    <row r="44" spans="2:5" x14ac:dyDescent="0.25">
      <c r="B44" s="1">
        <v>2</v>
      </c>
      <c r="C44" t="s">
        <v>228</v>
      </c>
      <c r="D44" s="26">
        <v>7.3999999999999996E-2</v>
      </c>
      <c r="E44" s="1" t="s">
        <v>276</v>
      </c>
    </row>
    <row r="45" spans="2:5" x14ac:dyDescent="0.25">
      <c r="B45" s="1">
        <v>1</v>
      </c>
      <c r="C45" t="s">
        <v>223</v>
      </c>
      <c r="D45" s="26">
        <v>0.78</v>
      </c>
      <c r="E45" s="1" t="s">
        <v>276</v>
      </c>
    </row>
    <row r="46" spans="2:5" x14ac:dyDescent="0.25">
      <c r="B46" s="1">
        <v>1</v>
      </c>
      <c r="C46" t="s">
        <v>211</v>
      </c>
      <c r="D46" s="26">
        <v>0.82</v>
      </c>
      <c r="E46" s="1" t="s">
        <v>276</v>
      </c>
    </row>
    <row r="47" spans="2:5" x14ac:dyDescent="0.25">
      <c r="B47" s="31">
        <v>1</v>
      </c>
      <c r="C47" s="32" t="s">
        <v>280</v>
      </c>
      <c r="D47" s="33">
        <v>5.0999999999999997E-2</v>
      </c>
      <c r="E47" s="1" t="s">
        <v>276</v>
      </c>
    </row>
    <row r="48" spans="2:5" x14ac:dyDescent="0.25">
      <c r="B48" s="31">
        <v>1</v>
      </c>
      <c r="C48" s="32" t="s">
        <v>212</v>
      </c>
      <c r="D48" s="33">
        <v>0.7</v>
      </c>
      <c r="E48" s="31" t="s">
        <v>276</v>
      </c>
    </row>
    <row r="49" spans="2:5" x14ac:dyDescent="0.25">
      <c r="B49" s="35">
        <v>1</v>
      </c>
      <c r="C49" s="36" t="s">
        <v>261</v>
      </c>
      <c r="D49" s="37">
        <v>9.5000000000000001E-2</v>
      </c>
      <c r="E49" s="31" t="s">
        <v>276</v>
      </c>
    </row>
    <row r="50" spans="2:5" x14ac:dyDescent="0.25">
      <c r="B50" s="31">
        <v>1</v>
      </c>
      <c r="C50" s="32" t="s">
        <v>256</v>
      </c>
      <c r="D50" s="33">
        <v>0.17</v>
      </c>
      <c r="E50" s="31" t="s">
        <v>276</v>
      </c>
    </row>
    <row r="51" spans="2:5" x14ac:dyDescent="0.25">
      <c r="B51" s="31">
        <v>2</v>
      </c>
      <c r="C51" s="32" t="s">
        <v>255</v>
      </c>
      <c r="D51" s="33">
        <v>0.08</v>
      </c>
      <c r="E51" s="31" t="s">
        <v>276</v>
      </c>
    </row>
    <row r="52" spans="2:5" x14ac:dyDescent="0.25">
      <c r="B52" s="31">
        <v>1</v>
      </c>
      <c r="C52" s="32" t="s">
        <v>257</v>
      </c>
      <c r="D52" s="33">
        <v>0.08</v>
      </c>
      <c r="E52" s="31" t="s">
        <v>276</v>
      </c>
    </row>
    <row r="53" spans="2:5" x14ac:dyDescent="0.25">
      <c r="B53" s="31">
        <v>1</v>
      </c>
      <c r="C53" s="32" t="s">
        <v>224</v>
      </c>
      <c r="D53" s="33">
        <v>8.7999999999999995E-2</v>
      </c>
      <c r="E53" s="31" t="s">
        <v>276</v>
      </c>
    </row>
    <row r="54" spans="2:5" x14ac:dyDescent="0.25">
      <c r="B54" s="1">
        <v>1</v>
      </c>
      <c r="C54" t="s">
        <v>225</v>
      </c>
      <c r="D54" s="26">
        <v>1.2E-2</v>
      </c>
      <c r="E54" s="1" t="s">
        <v>276</v>
      </c>
    </row>
    <row r="55" spans="2:5" x14ac:dyDescent="0.25">
      <c r="B55" s="1">
        <v>1</v>
      </c>
      <c r="C55" t="s">
        <v>262</v>
      </c>
      <c r="D55" s="26">
        <v>8.2000000000000003E-2</v>
      </c>
      <c r="E55" s="1" t="s">
        <v>276</v>
      </c>
    </row>
    <row r="56" spans="2:5" x14ac:dyDescent="0.25">
      <c r="B56" s="1">
        <v>1</v>
      </c>
      <c r="C56" t="s">
        <v>226</v>
      </c>
      <c r="D56" s="26">
        <v>0.16300000000000001</v>
      </c>
      <c r="E56" s="1" t="s">
        <v>276</v>
      </c>
    </row>
    <row r="57" spans="2:5" x14ac:dyDescent="0.25">
      <c r="B57" s="1">
        <v>1</v>
      </c>
      <c r="C57" t="s">
        <v>227</v>
      </c>
      <c r="D57" s="26">
        <v>0.66700000000000004</v>
      </c>
      <c r="E57" s="1" t="s">
        <v>276</v>
      </c>
    </row>
    <row r="58" spans="2:5" x14ac:dyDescent="0.25">
      <c r="B58" s="1">
        <v>1</v>
      </c>
      <c r="C58" t="s">
        <v>263</v>
      </c>
      <c r="D58" s="26">
        <v>0.04</v>
      </c>
      <c r="E58" s="1" t="s">
        <v>276</v>
      </c>
    </row>
    <row r="59" spans="2:5" x14ac:dyDescent="0.25">
      <c r="B59" s="1">
        <v>1</v>
      </c>
      <c r="C59" t="s">
        <v>253</v>
      </c>
      <c r="D59" s="26">
        <v>0.126</v>
      </c>
      <c r="E59" s="1" t="s">
        <v>276</v>
      </c>
    </row>
    <row r="60" spans="2:5" x14ac:dyDescent="0.25">
      <c r="B60" s="1">
        <v>6</v>
      </c>
      <c r="C60" t="s">
        <v>239</v>
      </c>
      <c r="D60" s="26">
        <v>0.16700000000000001</v>
      </c>
      <c r="E60" s="1" t="s">
        <v>276</v>
      </c>
    </row>
    <row r="61" spans="2:5" x14ac:dyDescent="0.25">
      <c r="B61" s="1">
        <v>1</v>
      </c>
      <c r="C61" t="s">
        <v>230</v>
      </c>
      <c r="D61" s="26">
        <v>0.125</v>
      </c>
      <c r="E61" s="1" t="s">
        <v>276</v>
      </c>
    </row>
    <row r="62" spans="2:5" x14ac:dyDescent="0.25">
      <c r="B62" s="1">
        <v>1</v>
      </c>
      <c r="C62" t="s">
        <v>231</v>
      </c>
      <c r="D62" s="26">
        <v>0.09</v>
      </c>
      <c r="E62" s="1" t="s">
        <v>276</v>
      </c>
    </row>
    <row r="63" spans="2:5" x14ac:dyDescent="0.25">
      <c r="B63" s="1">
        <v>1</v>
      </c>
      <c r="C63" t="s">
        <v>232</v>
      </c>
      <c r="D63" s="26">
        <v>0.14000000000000001</v>
      </c>
      <c r="E63" s="1" t="s">
        <v>276</v>
      </c>
    </row>
    <row r="64" spans="2:5" x14ac:dyDescent="0.25">
      <c r="B64" s="1">
        <v>1</v>
      </c>
      <c r="C64" t="s">
        <v>240</v>
      </c>
      <c r="D64" s="26">
        <v>0.12</v>
      </c>
      <c r="E64" s="1" t="s">
        <v>276</v>
      </c>
    </row>
    <row r="65" spans="2:5" x14ac:dyDescent="0.25">
      <c r="B65" s="1">
        <v>1</v>
      </c>
      <c r="C65" t="s">
        <v>241</v>
      </c>
      <c r="D65" s="26">
        <v>5.5E-2</v>
      </c>
      <c r="E65" s="1" t="s">
        <v>277</v>
      </c>
    </row>
    <row r="67" spans="2:5" s="28" customFormat="1" x14ac:dyDescent="0.25">
      <c r="B67" s="29"/>
      <c r="C67" s="28" t="s">
        <v>254</v>
      </c>
      <c r="D67" s="30">
        <f>SUM(D4:D65)</f>
        <v>14.632</v>
      </c>
      <c r="E67" s="29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16" workbookViewId="0">
      <selection activeCell="A30" sqref="A30"/>
    </sheetView>
  </sheetViews>
  <sheetFormatPr defaultRowHeight="15" x14ac:dyDescent="0.25"/>
  <cols>
    <col min="1" max="1" width="46.42578125" bestFit="1" customWidth="1"/>
    <col min="2" max="2" width="47.42578125" bestFit="1" customWidth="1"/>
    <col min="3" max="3" width="63.140625" bestFit="1" customWidth="1"/>
    <col min="4" max="5" width="46.5703125" bestFit="1" customWidth="1"/>
    <col min="6" max="6" width="59.7109375" customWidth="1"/>
    <col min="7" max="7" width="44.7109375" customWidth="1"/>
  </cols>
  <sheetData>
    <row r="1" spans="1:6" s="24" customFormat="1" ht="21" x14ac:dyDescent="0.25">
      <c r="A1" s="24" t="s">
        <v>34</v>
      </c>
      <c r="B1" s="24" t="s">
        <v>2</v>
      </c>
      <c r="C1" s="24" t="s">
        <v>37</v>
      </c>
      <c r="D1" s="24" t="s">
        <v>42</v>
      </c>
      <c r="E1" s="24" t="s">
        <v>45</v>
      </c>
      <c r="F1" s="24" t="s">
        <v>49</v>
      </c>
    </row>
    <row r="3" spans="1:6" x14ac:dyDescent="0.25">
      <c r="A3" s="22" t="s">
        <v>81</v>
      </c>
      <c r="B3" s="22" t="s">
        <v>82</v>
      </c>
      <c r="C3" s="23" t="s">
        <v>97</v>
      </c>
      <c r="D3" s="22" t="s">
        <v>112</v>
      </c>
      <c r="E3" s="22" t="s">
        <v>116</v>
      </c>
      <c r="F3" s="23" t="s">
        <v>117</v>
      </c>
    </row>
    <row r="4" spans="1:6" x14ac:dyDescent="0.25">
      <c r="A4" s="20" t="s">
        <v>68</v>
      </c>
      <c r="B4" s="20" t="s">
        <v>84</v>
      </c>
      <c r="C4" t="s">
        <v>98</v>
      </c>
      <c r="D4" t="s">
        <v>113</v>
      </c>
      <c r="E4" t="s">
        <v>113</v>
      </c>
      <c r="F4" t="s">
        <v>118</v>
      </c>
    </row>
    <row r="5" spans="1:6" x14ac:dyDescent="0.25">
      <c r="A5" s="20" t="s">
        <v>69</v>
      </c>
      <c r="B5" s="20" t="s">
        <v>85</v>
      </c>
      <c r="C5" t="s">
        <v>99</v>
      </c>
      <c r="D5" t="s">
        <v>114</v>
      </c>
      <c r="E5" t="s">
        <v>114</v>
      </c>
      <c r="F5" t="s">
        <v>119</v>
      </c>
    </row>
    <row r="6" spans="1:6" x14ac:dyDescent="0.25">
      <c r="A6" s="20" t="s">
        <v>70</v>
      </c>
      <c r="B6" s="20" t="s">
        <v>86</v>
      </c>
      <c r="C6" t="s">
        <v>100</v>
      </c>
      <c r="D6" t="s">
        <v>115</v>
      </c>
      <c r="E6" t="s">
        <v>115</v>
      </c>
      <c r="F6" t="s">
        <v>120</v>
      </c>
    </row>
    <row r="7" spans="1:6" x14ac:dyDescent="0.25">
      <c r="A7" s="19" t="s">
        <v>67</v>
      </c>
      <c r="B7" s="21" t="s">
        <v>83</v>
      </c>
      <c r="C7" t="s">
        <v>101</v>
      </c>
      <c r="D7" t="s">
        <v>101</v>
      </c>
      <c r="E7" t="s">
        <v>101</v>
      </c>
      <c r="F7" t="s">
        <v>101</v>
      </c>
    </row>
    <row r="9" spans="1:6" x14ac:dyDescent="0.25">
      <c r="A9" s="22" t="s">
        <v>75</v>
      </c>
      <c r="B9" s="22" t="s">
        <v>87</v>
      </c>
      <c r="C9" s="22" t="s">
        <v>102</v>
      </c>
      <c r="F9" s="23" t="s">
        <v>121</v>
      </c>
    </row>
    <row r="10" spans="1:6" x14ac:dyDescent="0.25">
      <c r="A10" s="20" t="s">
        <v>72</v>
      </c>
      <c r="B10" t="s">
        <v>89</v>
      </c>
      <c r="C10" t="s">
        <v>103</v>
      </c>
      <c r="F10" t="s">
        <v>122</v>
      </c>
    </row>
    <row r="11" spans="1:6" x14ac:dyDescent="0.25">
      <c r="A11" s="20" t="s">
        <v>73</v>
      </c>
      <c r="B11" t="s">
        <v>90</v>
      </c>
      <c r="C11" t="s">
        <v>104</v>
      </c>
      <c r="F11" t="s">
        <v>123</v>
      </c>
    </row>
    <row r="12" spans="1:6" x14ac:dyDescent="0.25">
      <c r="A12" s="20" t="s">
        <v>74</v>
      </c>
      <c r="B12" t="s">
        <v>91</v>
      </c>
      <c r="C12" t="s">
        <v>105</v>
      </c>
      <c r="F12" t="s">
        <v>124</v>
      </c>
    </row>
    <row r="13" spans="1:6" x14ac:dyDescent="0.25">
      <c r="A13" s="21" t="s">
        <v>71</v>
      </c>
      <c r="B13" t="s">
        <v>88</v>
      </c>
      <c r="C13" t="s">
        <v>106</v>
      </c>
      <c r="F13" t="s">
        <v>125</v>
      </c>
    </row>
    <row r="15" spans="1:6" x14ac:dyDescent="0.25">
      <c r="A15" s="22" t="s">
        <v>76</v>
      </c>
      <c r="B15" s="22" t="s">
        <v>92</v>
      </c>
      <c r="C15" s="22" t="s">
        <v>107</v>
      </c>
      <c r="F15" s="22" t="s">
        <v>126</v>
      </c>
    </row>
    <row r="16" spans="1:6" x14ac:dyDescent="0.25">
      <c r="A16" t="s">
        <v>78</v>
      </c>
      <c r="B16" t="s">
        <v>93</v>
      </c>
      <c r="C16" t="s">
        <v>108</v>
      </c>
      <c r="F16" t="s">
        <v>127</v>
      </c>
    </row>
    <row r="17" spans="1:7" x14ac:dyDescent="0.25">
      <c r="A17" t="s">
        <v>79</v>
      </c>
      <c r="B17" t="s">
        <v>94</v>
      </c>
      <c r="C17" t="s">
        <v>109</v>
      </c>
      <c r="F17" t="s">
        <v>128</v>
      </c>
    </row>
    <row r="18" spans="1:7" x14ac:dyDescent="0.25">
      <c r="A18" t="s">
        <v>80</v>
      </c>
      <c r="B18" t="s">
        <v>95</v>
      </c>
      <c r="C18" t="s">
        <v>110</v>
      </c>
      <c r="F18" t="s">
        <v>129</v>
      </c>
    </row>
    <row r="19" spans="1:7" ht="15.75" thickBot="1" x14ac:dyDescent="0.3">
      <c r="A19" s="25" t="s">
        <v>77</v>
      </c>
      <c r="B19" s="25" t="s">
        <v>96</v>
      </c>
      <c r="C19" s="25" t="s">
        <v>111</v>
      </c>
      <c r="D19" s="25"/>
      <c r="E19" s="25"/>
      <c r="F19" s="25" t="s">
        <v>130</v>
      </c>
      <c r="G19" s="25"/>
    </row>
    <row r="21" spans="1:7" s="24" customFormat="1" ht="21" x14ac:dyDescent="0.25">
      <c r="A21" s="24" t="s">
        <v>6</v>
      </c>
      <c r="B21" s="24" t="s">
        <v>9</v>
      </c>
      <c r="C21" s="24" t="s">
        <v>11</v>
      </c>
      <c r="D21" s="24" t="s">
        <v>12</v>
      </c>
      <c r="E21" s="24" t="s">
        <v>13</v>
      </c>
      <c r="F21" s="24" t="s">
        <v>179</v>
      </c>
      <c r="G21" s="24" t="s">
        <v>16</v>
      </c>
    </row>
    <row r="23" spans="1:7" x14ac:dyDescent="0.25">
      <c r="A23" s="23" t="s">
        <v>131</v>
      </c>
      <c r="B23" s="23" t="s">
        <v>136</v>
      </c>
      <c r="C23" s="22" t="s">
        <v>140</v>
      </c>
      <c r="D23" s="22" t="s">
        <v>150</v>
      </c>
      <c r="E23" s="22" t="s">
        <v>164</v>
      </c>
      <c r="F23" s="23" t="s">
        <v>180</v>
      </c>
      <c r="G23" s="22" t="s">
        <v>189</v>
      </c>
    </row>
    <row r="24" spans="1:7" x14ac:dyDescent="0.25">
      <c r="A24" t="s">
        <v>132</v>
      </c>
      <c r="B24" t="s">
        <v>137</v>
      </c>
      <c r="C24" t="s">
        <v>141</v>
      </c>
      <c r="D24" t="s">
        <v>151</v>
      </c>
      <c r="E24" t="s">
        <v>165</v>
      </c>
      <c r="F24" t="s">
        <v>181</v>
      </c>
      <c r="G24" t="s">
        <v>190</v>
      </c>
    </row>
    <row r="25" spans="1:7" x14ac:dyDescent="0.25">
      <c r="A25" t="s">
        <v>133</v>
      </c>
      <c r="B25" t="s">
        <v>138</v>
      </c>
      <c r="C25" t="s">
        <v>142</v>
      </c>
      <c r="D25" t="s">
        <v>152</v>
      </c>
      <c r="E25" t="s">
        <v>166</v>
      </c>
      <c r="F25" t="s">
        <v>182</v>
      </c>
      <c r="G25" t="s">
        <v>191</v>
      </c>
    </row>
    <row r="26" spans="1:7" x14ac:dyDescent="0.25">
      <c r="A26" t="s">
        <v>134</v>
      </c>
      <c r="B26" t="s">
        <v>139</v>
      </c>
      <c r="C26" t="s">
        <v>143</v>
      </c>
      <c r="D26" t="s">
        <v>153</v>
      </c>
      <c r="E26" t="s">
        <v>167</v>
      </c>
      <c r="F26" t="s">
        <v>183</v>
      </c>
      <c r="G26" t="s">
        <v>192</v>
      </c>
    </row>
    <row r="27" spans="1:7" x14ac:dyDescent="0.25">
      <c r="A27" t="s">
        <v>135</v>
      </c>
      <c r="B27" t="s">
        <v>101</v>
      </c>
      <c r="C27" t="s">
        <v>144</v>
      </c>
      <c r="D27" t="s">
        <v>154</v>
      </c>
      <c r="E27" t="s">
        <v>168</v>
      </c>
      <c r="F27" t="s">
        <v>184</v>
      </c>
      <c r="G27" t="s">
        <v>193</v>
      </c>
    </row>
    <row r="29" spans="1:7" x14ac:dyDescent="0.25">
      <c r="C29" s="22" t="s">
        <v>145</v>
      </c>
      <c r="D29" s="22" t="s">
        <v>155</v>
      </c>
      <c r="E29" s="22" t="s">
        <v>169</v>
      </c>
      <c r="F29" s="22" t="s">
        <v>185</v>
      </c>
      <c r="G29" s="22" t="s">
        <v>194</v>
      </c>
    </row>
    <row r="30" spans="1:7" x14ac:dyDescent="0.25">
      <c r="C30" t="s">
        <v>146</v>
      </c>
      <c r="D30" t="s">
        <v>156</v>
      </c>
      <c r="E30" t="s">
        <v>170</v>
      </c>
      <c r="F30" t="s">
        <v>186</v>
      </c>
      <c r="G30" t="s">
        <v>195</v>
      </c>
    </row>
    <row r="31" spans="1:7" x14ac:dyDescent="0.25">
      <c r="C31" t="s">
        <v>147</v>
      </c>
      <c r="D31" t="s">
        <v>157</v>
      </c>
      <c r="E31" t="s">
        <v>171</v>
      </c>
      <c r="F31" t="s">
        <v>187</v>
      </c>
      <c r="G31" t="s">
        <v>196</v>
      </c>
    </row>
    <row r="32" spans="1:7" x14ac:dyDescent="0.25">
      <c r="C32" t="s">
        <v>148</v>
      </c>
      <c r="D32" t="s">
        <v>158</v>
      </c>
      <c r="E32" t="s">
        <v>172</v>
      </c>
      <c r="F32" t="s">
        <v>188</v>
      </c>
      <c r="G32" t="s">
        <v>197</v>
      </c>
    </row>
    <row r="33" spans="1:7" x14ac:dyDescent="0.25">
      <c r="C33" t="s">
        <v>149</v>
      </c>
      <c r="D33" t="s">
        <v>101</v>
      </c>
      <c r="E33" t="s">
        <v>173</v>
      </c>
      <c r="F33" t="s">
        <v>101</v>
      </c>
      <c r="G33" t="s">
        <v>198</v>
      </c>
    </row>
    <row r="35" spans="1:7" x14ac:dyDescent="0.25">
      <c r="D35" s="22" t="s">
        <v>159</v>
      </c>
      <c r="E35" s="22" t="s">
        <v>174</v>
      </c>
    </row>
    <row r="36" spans="1:7" x14ac:dyDescent="0.25">
      <c r="D36" t="s">
        <v>160</v>
      </c>
      <c r="E36" t="s">
        <v>175</v>
      </c>
    </row>
    <row r="37" spans="1:7" x14ac:dyDescent="0.25">
      <c r="D37" t="s">
        <v>161</v>
      </c>
      <c r="E37" t="s">
        <v>176</v>
      </c>
    </row>
    <row r="38" spans="1:7" x14ac:dyDescent="0.25">
      <c r="D38" t="s">
        <v>162</v>
      </c>
      <c r="E38" t="s">
        <v>177</v>
      </c>
    </row>
    <row r="39" spans="1:7" ht="15.75" thickBot="1" x14ac:dyDescent="0.3">
      <c r="A39" s="25"/>
      <c r="B39" s="25"/>
      <c r="C39" s="25"/>
      <c r="D39" s="25" t="s">
        <v>163</v>
      </c>
      <c r="E39" s="25" t="s">
        <v>178</v>
      </c>
      <c r="F39" s="25"/>
      <c r="G39" s="25"/>
    </row>
  </sheetData>
  <hyperlinks>
    <hyperlink ref="A7" r:id="rId1" display="http://www.viladaspedras.ppg.br/"/>
    <hyperlink ref="A13" r:id="rId2" display="http://www.pousadareliquiasdotempo.com.br/"/>
    <hyperlink ref="B7" r:id="rId3" display="http://www.abigailconde.com.br/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Distancias Estrada Real</vt:lpstr>
      <vt:lpstr>Bagagem</vt:lpstr>
      <vt:lpstr>Pousadas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Adilson Moralez</dc:creator>
  <cp:lastModifiedBy>Adilson Moralez</cp:lastModifiedBy>
  <cp:lastPrinted>2016-06-09T00:30:59Z</cp:lastPrinted>
  <dcterms:created xsi:type="dcterms:W3CDTF">2016-05-12T00:15:53Z</dcterms:created>
  <dcterms:modified xsi:type="dcterms:W3CDTF">2016-07-05T01:49:42Z</dcterms:modified>
</cp:coreProperties>
</file>